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45" windowHeight="13005" tabRatio="792" firstSheet="11" activeTab="11"/>
  </bookViews>
  <sheets>
    <sheet name="1.2023年高新区一般公共预算收支情况总表" sheetId="31" r:id="rId1"/>
    <sheet name="2.2023年高新区一般公共预算收支平衡表" sheetId="4" r:id="rId2"/>
    <sheet name="3.2023年高新区一般公共预算收入预算表" sheetId="5" r:id="rId3"/>
    <sheet name="4.2023年高新区一般公共预算支出预算表" sheetId="6" r:id="rId4"/>
    <sheet name="5.2023年高新区一般公共预算支出预算总表" sheetId="32" r:id="rId5"/>
    <sheet name="6.2023年高新区一般公共预算支出预算明细表" sheetId="7" r:id="rId6"/>
    <sheet name="7.2023年高新区一般公共预算基本支出预算" sheetId="8" r:id="rId7"/>
    <sheet name="8.2023年市对高新区税收返还和转移支付预算表" sheetId="33" r:id="rId8"/>
    <sheet name="9.2023年高新区一般公共预算“三公”经费预算汇总表" sheetId="34" r:id="rId9"/>
    <sheet name="10.2023年市对高新区税收返还和转移支付预算表" sheetId="44" r:id="rId10"/>
    <sheet name="11.2023年高新区基本建设支出预算表" sheetId="35" r:id="rId11"/>
    <sheet name="12.2022年和2023年高新区政府一般债务余额情况表" sheetId="10" r:id="rId12"/>
    <sheet name="13.2022年地方政府一般债务分地区限额表" sheetId="37" r:id="rId13"/>
    <sheet name="14.2023年高新区政府性基金收支预算总表" sheetId="38" r:id="rId14"/>
    <sheet name="15.2023年高新区基金收支预算平衡表" sheetId="11" r:id="rId15"/>
    <sheet name="16.2023年高新区政府性基金收入预算表" sheetId="15" r:id="rId16"/>
    <sheet name="17.2023年高新区政府性基金支出预算表" sheetId="16" r:id="rId17"/>
    <sheet name="18.2023年高新区政府性基金支出预算明细表" sheetId="17" r:id="rId18"/>
    <sheet name="19.2023年市对高新区政府性基金转移支付预算表" sheetId="39" r:id="rId19"/>
    <sheet name="20.2023年市高新区政府性基金转移支付预算表（分地区）" sheetId="40" r:id="rId20"/>
    <sheet name="21.2022-2023年高新区政府专项债务余额情况表" sheetId="18" r:id="rId21"/>
    <sheet name="22.2022年和2023年政府专项债务分地区限额余额情况表" sheetId="41" r:id="rId22"/>
    <sheet name="23.2023年高新区国有资本经营收支预算总表" sheetId="42" r:id="rId23"/>
    <sheet name="24.2023年高新区国有资本经营收支预算平衡表" sheetId="43" r:id="rId24"/>
    <sheet name="25.2023年高新区国有资本收入预算表" sheetId="23" r:id="rId25"/>
    <sheet name="26.2023年高新区国有资本支出预算表" sheetId="24" r:id="rId26"/>
    <sheet name="27.2023年高新区社会保险基金收支预算总表" sheetId="29" r:id="rId27"/>
    <sheet name="28.2023年高新区社会保险基金结余预算表" sheetId="30" r:id="rId28"/>
  </sheets>
  <calcPr calcId="144525" iterate="1" iterateCount="100" iterateDelta="0.001"/>
</workbook>
</file>

<file path=xl/sharedStrings.xml><?xml version="1.0" encoding="utf-8"?>
<sst xmlns="http://schemas.openxmlformats.org/spreadsheetml/2006/main" count="1449" uniqueCount="1183">
  <si>
    <t>表一</t>
  </si>
  <si>
    <t>2023年高新区一般公共预算收支情况总表</t>
  </si>
  <si>
    <t>单位：万元</t>
  </si>
  <si>
    <t>项   目</t>
  </si>
  <si>
    <t>收入预算数</t>
  </si>
  <si>
    <t>支出预算数</t>
  </si>
  <si>
    <t>收入</t>
  </si>
  <si>
    <t>支出</t>
  </si>
  <si>
    <t xml:space="preserve">  税收收入</t>
  </si>
  <si>
    <t>一般公共服务支出</t>
  </si>
  <si>
    <t xml:space="preserve">    增值税</t>
  </si>
  <si>
    <t>国防支出</t>
  </si>
  <si>
    <t xml:space="preserve">    企业所得税</t>
  </si>
  <si>
    <t>公共安全支出</t>
  </si>
  <si>
    <t xml:space="preserve">    企业所得税退税</t>
  </si>
  <si>
    <t>教育支出</t>
  </si>
  <si>
    <t xml:space="preserve">    个人所得税</t>
  </si>
  <si>
    <t>科学技术支出</t>
  </si>
  <si>
    <t xml:space="preserve">    资源税</t>
  </si>
  <si>
    <t>文化旅游体育与传媒支出</t>
  </si>
  <si>
    <t xml:space="preserve">    城市维护建设税</t>
  </si>
  <si>
    <t>社会保障和就业支出</t>
  </si>
  <si>
    <t xml:space="preserve">    房产税</t>
  </si>
  <si>
    <t>卫生健康支出</t>
  </si>
  <si>
    <t xml:space="preserve">    印花税</t>
  </si>
  <si>
    <t>节能环保支出</t>
  </si>
  <si>
    <t xml:space="preserve">    城镇土地使用税</t>
  </si>
  <si>
    <t>城乡社区支出</t>
  </si>
  <si>
    <t xml:space="preserve">    土地增值税</t>
  </si>
  <si>
    <t>农林水支出</t>
  </si>
  <si>
    <t xml:space="preserve">    车船税</t>
  </si>
  <si>
    <t>交通运输支出</t>
  </si>
  <si>
    <t xml:space="preserve">    耕地占用税</t>
  </si>
  <si>
    <t>资源勘探工业信息等支出</t>
  </si>
  <si>
    <t xml:space="preserve">    契税</t>
  </si>
  <si>
    <t>商业服务业等支出</t>
  </si>
  <si>
    <t xml:space="preserve">    烟叶税及其他税收收入</t>
  </si>
  <si>
    <t>金融支出</t>
  </si>
  <si>
    <t xml:space="preserve">    环境保护税</t>
  </si>
  <si>
    <t>自然资源海洋气象等支出</t>
  </si>
  <si>
    <t xml:space="preserve">  非税收入</t>
  </si>
  <si>
    <t>住房保障支出</t>
  </si>
  <si>
    <t xml:space="preserve">    专项收入</t>
  </si>
  <si>
    <t>粮油物资储备支出</t>
  </si>
  <si>
    <t xml:space="preserve">    行政事业性收费收入</t>
  </si>
  <si>
    <t>灾害防治及应急管理支出</t>
  </si>
  <si>
    <t xml:space="preserve">    罚没收入</t>
  </si>
  <si>
    <t>预备费</t>
  </si>
  <si>
    <t xml:space="preserve">    国有资本经营收入</t>
  </si>
  <si>
    <t>其他支出</t>
  </si>
  <si>
    <t xml:space="preserve">    国有资源（资产）有偿使用收入</t>
  </si>
  <si>
    <t>债务付息支出</t>
  </si>
  <si>
    <t xml:space="preserve">    捐赠收入</t>
  </si>
  <si>
    <t>债务发行费用支出</t>
  </si>
  <si>
    <t xml:space="preserve">    政府住房基金收入</t>
  </si>
  <si>
    <t xml:space="preserve">    其他收入</t>
  </si>
  <si>
    <t>上级补助收入</t>
  </si>
  <si>
    <t>上解上级支出</t>
  </si>
  <si>
    <t>返还性收入</t>
  </si>
  <si>
    <t>调出资金</t>
  </si>
  <si>
    <t>一般性转移支付收入</t>
  </si>
  <si>
    <t>安排预算稳定调节基金</t>
  </si>
  <si>
    <t>专项转移支付收入</t>
  </si>
  <si>
    <t>补充预算周转金</t>
  </si>
  <si>
    <t>上年结余收入</t>
  </si>
  <si>
    <t>年终结余</t>
  </si>
  <si>
    <t>地方政府一般债务转贷收入</t>
  </si>
  <si>
    <t>地方政府一般债务还本支出</t>
  </si>
  <si>
    <t>调入资金</t>
  </si>
  <si>
    <t>动用预算稳定调节基金</t>
  </si>
  <si>
    <t>收入总计</t>
  </si>
  <si>
    <t>支出总计</t>
  </si>
  <si>
    <t>表二</t>
  </si>
  <si>
    <t>2023年高新区一般公共预算收支平衡表</t>
  </si>
  <si>
    <t>项  目</t>
  </si>
  <si>
    <t>区本级收入</t>
  </si>
  <si>
    <t>区本级支出</t>
  </si>
  <si>
    <t>上级专项转移支付用于区本级支出</t>
  </si>
  <si>
    <t xml:space="preserve">  返还性收入</t>
  </si>
  <si>
    <t>补助下级支出</t>
  </si>
  <si>
    <t xml:space="preserve">  一般性转移支付收入</t>
  </si>
  <si>
    <t xml:space="preserve">  返还性支出</t>
  </si>
  <si>
    <t xml:space="preserve">  专项转移支付收入</t>
  </si>
  <si>
    <t xml:space="preserve">  一般性转移支付支出</t>
  </si>
  <si>
    <t>下级上解收入</t>
  </si>
  <si>
    <t xml:space="preserve">  专项转移支付支出</t>
  </si>
  <si>
    <t>表三</t>
  </si>
  <si>
    <t>2023年高新区一般公共预算收入预算表</t>
  </si>
  <si>
    <t>2022年执行数</t>
  </si>
  <si>
    <t>2023年预算数</t>
  </si>
  <si>
    <t>预算数为上年执行数%</t>
  </si>
  <si>
    <t>税收收入</t>
  </si>
  <si>
    <t>增值税</t>
  </si>
  <si>
    <t>企业所得税</t>
  </si>
  <si>
    <t>资源税</t>
  </si>
  <si>
    <t>城市维护建设税等</t>
  </si>
  <si>
    <t>非税收入</t>
  </si>
  <si>
    <t>专项收入</t>
  </si>
  <si>
    <t>行政事业性收费收入</t>
  </si>
  <si>
    <t>罚没收入</t>
  </si>
  <si>
    <t>国有资源(资产)有偿使用收入</t>
  </si>
  <si>
    <t>政府住房基金收入</t>
  </si>
  <si>
    <t>其他收入</t>
  </si>
  <si>
    <t>合   计</t>
  </si>
  <si>
    <t>表四</t>
  </si>
  <si>
    <t>2023年高新区一般公共预算支出预算表</t>
  </si>
  <si>
    <t>项目</t>
  </si>
  <si>
    <t>2022年市本级财力安排支出</t>
  </si>
  <si>
    <t>2022年调整预算数</t>
  </si>
  <si>
    <t>为上年本级财力安排支出%</t>
  </si>
  <si>
    <t>粮食物资储备支出</t>
  </si>
  <si>
    <t>债务还本支出</t>
  </si>
  <si>
    <t>合计</t>
  </si>
  <si>
    <t>表五</t>
  </si>
  <si>
    <t>2023年高新区一般公共预算支出预算总表</t>
  </si>
  <si>
    <t>科 目</t>
  </si>
  <si>
    <t>合 计</t>
  </si>
  <si>
    <t>当年财力安排支出</t>
  </si>
  <si>
    <t>上级专项转移支付安排支出</t>
  </si>
  <si>
    <t>合  计</t>
  </si>
  <si>
    <t>表六</t>
  </si>
  <si>
    <t>2023年高新区一般公共预算支出预算明细表</t>
  </si>
  <si>
    <t>单位:万元</t>
  </si>
  <si>
    <t>基本支出</t>
  </si>
  <si>
    <t>项目支出</t>
  </si>
  <si>
    <t xml:space="preserve">  人大事务</t>
  </si>
  <si>
    <t xml:space="preserve">    行政运行（人大事务）</t>
  </si>
  <si>
    <t xml:space="preserve">    一般行政管理事务（人大事务）</t>
  </si>
  <si>
    <t xml:space="preserve">    机关服务（人大事务）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</si>
  <si>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</si>
  <si>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</si>
  <si>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</si>
  <si>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</si>
  <si>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</si>
  <si>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其他人大事务支出</t>
  </si>
  <si>
    <t xml:space="preserve">  政协事务</t>
  </si>
  <si>
    <t xml:space="preserve">    行政运行（政协事务）</t>
  </si>
  <si>
    <t xml:space="preserve">    一般行政管理事务（政协事务）</t>
  </si>
  <si>
    <t xml:space="preserve">    机关服务（政协事务）</t>
  </si>
  <si>
    <t xml:space="preserve">    政协会议</t>
  </si>
  <si>
    <t xml:space="preserve">    事业运行（政协事务）</t>
  </si>
  <si>
    <t xml:space="preserve">  政府办公厅（室）及相关机构事务</t>
  </si>
  <si>
    <t xml:space="preserve">    行政运行（政府办公厅（室）及相关机构事务）</t>
  </si>
  <si>
    <t xml:space="preserve">    一般行政管理事务（政府办公厅（室）及相关机构事务）</t>
  </si>
  <si>
    <t xml:space="preserve">    机关服务（政府办公厅（室）及相关机构事务）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</si>
  <si>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</si>
  <si>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</si>
  <si>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</si>
  <si>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</si>
  <si>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</si>
  <si>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</si>
  <si>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</si>
  <si>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</si>
  <si>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一般行政管理事务（发展与改革事务）</t>
  </si>
  <si>
    <t xml:space="preserve">    物价管理</t>
  </si>
  <si>
    <t xml:space="preserve">    事业运行（发展与改革事务）</t>
  </si>
  <si>
    <t xml:space="preserve">    其他发展与改革事务支出</t>
  </si>
  <si>
    <t xml:space="preserve">  统计信息事务</t>
  </si>
  <si>
    <t xml:space="preserve">    行政运行（统计信息事务）</t>
  </si>
  <si>
    <t xml:space="preserve">    一般行政管理事务（统计信息事务）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</si>
  <si>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</si>
  <si>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</si>
  <si>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</si>
  <si>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</si>
  <si>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事业运行（统计信息事务）</t>
  </si>
  <si>
    <t xml:space="preserve">    其他统计信息事务支出</t>
  </si>
  <si>
    <t xml:space="preserve">  财政事务</t>
  </si>
  <si>
    <t xml:space="preserve">    行政运行（财政事务）</t>
  </si>
  <si>
    <t xml:space="preserve">    一般行政管理事务（财政事务）</t>
  </si>
  <si>
    <t xml:space="preserve">    财政国库业务</t>
  </si>
  <si>
    <t xml:space="preserve">    财政监察</t>
  </si>
  <si>
    <t xml:space="preserve">    信息化建设（财政事务）</t>
  </si>
  <si>
    <t xml:space="preserve">    事业运行（财政事务）</t>
  </si>
  <si>
    <t xml:space="preserve">    其他财政事务支出</t>
  </si>
  <si>
    <t xml:space="preserve">  审计事务</t>
  </si>
  <si>
    <t xml:space="preserve">    行政运行（审计事务）</t>
  </si>
  <si>
    <t xml:space="preserve">    审计业务</t>
  </si>
  <si>
    <t xml:space="preserve">    事业运行（审计事务）</t>
  </si>
  <si>
    <t xml:space="preserve">  纪检监察事务</t>
  </si>
  <si>
    <t xml:space="preserve">    行政运行（纪检监察事务）</t>
  </si>
  <si>
    <t xml:space="preserve">    一般行政管理事务（纪检监察事务）</t>
  </si>
  <si>
    <t xml:space="preserve">    大案要案查处</t>
  </si>
  <si>
    <t xml:space="preserve">    事业运行（纪检监察事务）</t>
  </si>
  <si>
    <t xml:space="preserve">    其他纪检监察事务支出</t>
  </si>
  <si>
    <t xml:space="preserve">  商贸事务</t>
  </si>
  <si>
    <t xml:space="preserve">    行政运行（商贸事务）</t>
  </si>
  <si>
    <t xml:space="preserve">    一般行政管理事务（商贸事务）</t>
  </si>
  <si>
    <t xml:space="preserve">    招商引资</t>
  </si>
  <si>
    <t xml:space="preserve">    其他商贸事务支出</t>
  </si>
  <si>
    <t xml:space="preserve">  知识产权事务</t>
  </si>
  <si>
    <t xml:space="preserve">    行政运行（知识产权事务）</t>
  </si>
  <si>
    <t xml:space="preserve">    专利执法</t>
  </si>
  <si>
    <t xml:space="preserve">    其他知识产权事务支出</t>
  </si>
  <si>
    <t xml:space="preserve">  民族事务</t>
  </si>
  <si>
    <t xml:space="preserve">    行政运行（民族事务）</t>
  </si>
  <si>
    <t xml:space="preserve">    一般行政管理事务（民族事务）</t>
  </si>
  <si>
    <t xml:space="preserve">    民族工作专项</t>
  </si>
  <si>
    <t xml:space="preserve">    事业运行（民族事务）</t>
  </si>
  <si>
    <t xml:space="preserve">  档案事务</t>
  </si>
  <si>
    <t xml:space="preserve">    行政运行（档案事务）</t>
  </si>
  <si>
    <t xml:space="preserve">    档案馆</t>
  </si>
  <si>
    <t xml:space="preserve">  民主党派及工商联事务</t>
  </si>
  <si>
    <t xml:space="preserve">    行政运行（民主党派及工商联事务）</t>
  </si>
  <si>
    <t xml:space="preserve">    一般行政管理事务（民主党派及工商联事务）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</si>
  <si>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</si>
  <si>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</si>
  <si>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</si>
  <si>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 xml:space="preserve">    事业运行（群众团体事务）</t>
  </si>
  <si>
    <t xml:space="preserve">    其他群众团体事务支出</t>
  </si>
  <si>
    <t xml:space="preserve">  党委办公厅（室）及相关机构事务</t>
  </si>
  <si>
    <t xml:space="preserve">    行政运行（党委办公厅（室）及相关机构事务）</t>
  </si>
  <si>
    <t xml:space="preserve">    一般行政管理事务（党委办公厅（室）及相关机构事务）</t>
  </si>
  <si>
    <t xml:space="preserve">    机关服务（党委办公厅（室）及相关机构事务）</t>
  </si>
  <si>
    <t xml:space="preserve">    专项业务（党委办公厅（室）及相关机构事务）</t>
  </si>
  <si>
    <t xml:space="preserve">    事业运行（党委办公厅（室）及相关机构事务）</t>
  </si>
  <si>
    <t xml:space="preserve">    其他党委办公厅（室）及相关机构事务支出</t>
  </si>
  <si>
    <t xml:space="preserve">  组织事务</t>
  </si>
  <si>
    <t xml:space="preserve">    行政运行（组织事务）</t>
  </si>
  <si>
    <t xml:space="preserve">    一般行政管理事务（组织事务）</t>
  </si>
  <si>
    <t xml:space="preserve">    公务员事务</t>
  </si>
  <si>
    <t xml:space="preserve">    事业运行（组织事务）</t>
  </si>
  <si>
    <t xml:space="preserve">    其他组织事务支出</t>
  </si>
  <si>
    <t xml:space="preserve">  宣传事务</t>
  </si>
  <si>
    <t xml:space="preserve">    行政运行（宣传事务）</t>
  </si>
  <si>
    <t xml:space="preserve">    一般行政管理事务（宣传事务）</t>
  </si>
  <si>
    <t xml:space="preserve">    事业运行（宣传事务）</t>
  </si>
  <si>
    <t xml:space="preserve">    其他宣传事务支出</t>
  </si>
  <si>
    <t xml:space="preserve">  统战事务</t>
  </si>
  <si>
    <t xml:space="preserve">    行政运行（统战事务）</t>
  </si>
  <si>
    <t xml:space="preserve">    一般行政管理事务（统战事务）</t>
  </si>
  <si>
    <t xml:space="preserve">    宗教事务</t>
  </si>
  <si>
    <t xml:space="preserve">    其他统战事务支出</t>
  </si>
  <si>
    <t xml:space="preserve">  其他共产党事务支出</t>
  </si>
  <si>
    <t xml:space="preserve">    行政运行（其他共产党事务支出）</t>
  </si>
  <si>
    <t xml:space="preserve">    一般行政管理事务（其他共产党事务支出）</t>
  </si>
  <si>
    <t xml:space="preserve">    其他共产党事务支出（其他共产党事务支出）</t>
  </si>
  <si>
    <t xml:space="preserve">  市场监督管理事务</t>
  </si>
  <si>
    <t xml:space="preserve">    行政运行</t>
  </si>
  <si>
    <t xml:space="preserve">    一般行政管理事务</t>
  </si>
  <si>
    <t xml:space="preserve">    机关服务</t>
  </si>
  <si>
    <t xml:space="preserve">    市场监督管理专项</t>
  </si>
  <si>
    <t xml:space="preserve">    市场监管执法</t>
  </si>
  <si>
    <t xml:space="preserve">    消费者权益保护</t>
  </si>
  <si>
    <t xml:space="preserve">    信息化建设</t>
  </si>
  <si>
    <t xml:space="preserve">    市场监督管理技术支持</t>
  </si>
  <si>
    <t xml:space="preserve">    药品事务</t>
  </si>
  <si>
    <t xml:space="preserve">    医疗器械事务</t>
  </si>
  <si>
    <t xml:space="preserve">    化妆品事务</t>
  </si>
  <si>
    <t xml:space="preserve">    事业运行</t>
  </si>
  <si>
    <t xml:space="preserve">    其他市场监督管理事务</t>
  </si>
  <si>
    <t xml:space="preserve">  其他一般公共服务支出</t>
  </si>
  <si>
    <t xml:space="preserve">    国家赔偿费用支出</t>
  </si>
  <si>
    <t xml:space="preserve">    其他一般公共服务支出</t>
  </si>
  <si>
    <t xml:space="preserve">  公安</t>
  </si>
  <si>
    <t xml:space="preserve">    行政运行（公安）</t>
  </si>
  <si>
    <t xml:space="preserve">    一般行政管理事务（公安）</t>
  </si>
  <si>
    <t xml:space="preserve">    机关服务（公安）</t>
  </si>
  <si>
    <t xml:space="preserve">    信息化建设（公安）</t>
  </si>
  <si>
    <t xml:space="preserve">    执法办案</t>
  </si>
  <si>
    <t xml:space="preserve">    特别业务</t>
  </si>
  <si>
    <t xml:space="preserve">    其他公安支出</t>
  </si>
  <si>
    <t xml:space="preserve">  检察</t>
  </si>
  <si>
    <t xml:space="preserve">    行政运行（检察）</t>
  </si>
  <si>
    <t xml:space="preserve">    一般行政管理事务（检察）</t>
  </si>
  <si>
    <t xml:space="preserve">    检察监督</t>
  </si>
  <si>
    <t xml:space="preserve">    事业运行（检察）</t>
  </si>
  <si>
    <t xml:space="preserve">    其他检察支出</t>
  </si>
  <si>
    <t xml:space="preserve">  法院</t>
  </si>
  <si>
    <t xml:space="preserve">    行政运行（法院）</t>
  </si>
  <si>
    <t xml:space="preserve">    一般行政管理事务（法院）</t>
  </si>
  <si>
    <t xml:space="preserve">    案件审判</t>
  </si>
  <si>
    <t xml:space="preserve">    案件执行</t>
  </si>
  <si>
    <t xml:space="preserve">    “两庭”建设</t>
  </si>
  <si>
    <t xml:space="preserve">    事业运行（法院）</t>
  </si>
  <si>
    <t xml:space="preserve">    其他法院支出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</si>
  <si>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</si>
  <si>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</si>
  <si>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</si>
  <si>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</si>
  <si>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</si>
  <si>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</si>
  <si>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仲裁</t>
  </si>
  <si>
    <t xml:space="preserve">    社区矫正</t>
  </si>
  <si>
    <t xml:space="preserve">    法制建设</t>
  </si>
  <si>
    <t xml:space="preserve">    事业运行（司法）</t>
  </si>
  <si>
    <t xml:space="preserve">    其他司法支出</t>
  </si>
  <si>
    <t xml:space="preserve">  监狱</t>
  </si>
  <si>
    <t xml:space="preserve">    行政运行（监狱）</t>
  </si>
  <si>
    <t xml:space="preserve">    一般行政管理事务（监狱）</t>
  </si>
  <si>
    <t xml:space="preserve">    犯人改造</t>
  </si>
  <si>
    <t xml:space="preserve">    其他监狱支出</t>
  </si>
  <si>
    <t xml:space="preserve">  强制隔离戒毒</t>
  </si>
  <si>
    <t xml:space="preserve">    行政运行（强制隔离戒毒）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</si>
  <si>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</si>
  <si>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</si>
  <si>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</si>
  <si>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国家保密</t>
  </si>
  <si>
    <t xml:space="preserve">    行政运行（国家保密）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</si>
  <si>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保密技术</t>
    </r>
  </si>
  <si>
    <t>其他公共安全支出</t>
  </si>
  <si>
    <t xml:space="preserve">  教育管理事务</t>
  </si>
  <si>
    <t xml:space="preserve">    行政运行（教育管理事务）</t>
  </si>
  <si>
    <t xml:space="preserve">    一般行政管理事务（教育管理事务）</t>
  </si>
  <si>
    <t xml:space="preserve">    机关服务（教育管理事务）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</si>
  <si>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</si>
  <si>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</si>
  <si>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</si>
  <si>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</si>
  <si>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</si>
  <si>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</si>
  <si>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</si>
  <si>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</si>
  <si>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</si>
  <si>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</si>
  <si>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</si>
  <si>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</si>
  <si>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</si>
  <si>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</si>
  <si>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</si>
  <si>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成人中等教育</t>
  </si>
  <si>
    <t xml:space="preserve">  广播电视教育</t>
  </si>
  <si>
    <t xml:space="preserve">    教育电视台</t>
  </si>
  <si>
    <t xml:space="preserve">    其他广播电视教育支出</t>
  </si>
  <si>
    <t xml:space="preserve">  特殊教育</t>
  </si>
  <si>
    <t xml:space="preserve">    特殊学校教育</t>
  </si>
  <si>
    <t xml:space="preserve">  进修及培训</t>
  </si>
  <si>
    <t xml:space="preserve">    干部教育</t>
  </si>
  <si>
    <t xml:space="preserve">    其他进修及培训</t>
  </si>
  <si>
    <t xml:space="preserve">  教育费附加安排的支出</t>
  </si>
  <si>
    <t xml:space="preserve">    城市中小学教学设施（教育费附加安排的支出）</t>
  </si>
  <si>
    <t xml:space="preserve">    其他教育费附加安排的支出</t>
  </si>
  <si>
    <t xml:space="preserve">  其他教育支出</t>
  </si>
  <si>
    <t xml:space="preserve">    其他教育支出</t>
  </si>
  <si>
    <t xml:space="preserve">  科学技术管理事务</t>
  </si>
  <si>
    <t xml:space="preserve">    行政运行（科学技术管理事务）</t>
  </si>
  <si>
    <t xml:space="preserve">    一般行政管理事务（科学技术管理事务）</t>
  </si>
  <si>
    <t xml:space="preserve">    其他科学技术管理事务支出</t>
  </si>
  <si>
    <t xml:space="preserve">  基础研究</t>
  </si>
  <si>
    <t xml:space="preserve">    其他基础研究支出</t>
  </si>
  <si>
    <t xml:space="preserve">  应用研究</t>
  </si>
  <si>
    <t xml:space="preserve">    机构运行（应用研究）</t>
  </si>
  <si>
    <t xml:space="preserve">    社会公益研究</t>
  </si>
  <si>
    <t xml:space="preserve">  技术研究与开发</t>
  </si>
  <si>
    <t xml:space="preserve">    机构运行（技术研究与开发）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</si>
  <si>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</si>
  <si>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</si>
  <si>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</si>
  <si>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机构运行（科技条件与服务）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</si>
  <si>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</si>
  <si>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</si>
  <si>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</si>
  <si>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</si>
  <si>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科学技术普及</t>
  </si>
  <si>
    <t xml:space="preserve">    机构运行（科学技术普及）</t>
  </si>
  <si>
    <t xml:space="preserve">    科普活动</t>
  </si>
  <si>
    <t xml:space="preserve">    青少年科技活动</t>
  </si>
  <si>
    <t xml:space="preserve">    其他科学技术普及支出</t>
  </si>
  <si>
    <t xml:space="preserve">  其他科学技术支出</t>
  </si>
  <si>
    <t xml:space="preserve">    其他科学技术支出</t>
  </si>
  <si>
    <t xml:space="preserve">  文化和旅游</t>
  </si>
  <si>
    <t xml:space="preserve">    行政运行（文化）</t>
  </si>
  <si>
    <t xml:space="preserve">    一般行政管理事务（文化）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</si>
  <si>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</si>
  <si>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</si>
  <si>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</si>
  <si>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</si>
  <si>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</si>
  <si>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</si>
  <si>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</si>
  <si>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</si>
  <si>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</si>
  <si>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旅游行业业务管理</t>
  </si>
  <si>
    <t xml:space="preserve">    其他文化和旅游支出</t>
  </si>
  <si>
    <t xml:space="preserve">  文物</t>
  </si>
  <si>
    <t xml:space="preserve">    行政运行（文物）</t>
  </si>
  <si>
    <t xml:space="preserve">    文物保护</t>
  </si>
  <si>
    <t xml:space="preserve">    博物馆</t>
  </si>
  <si>
    <t xml:space="preserve">  体育</t>
  </si>
  <si>
    <t xml:space="preserve">    行政运行（体育）</t>
  </si>
  <si>
    <t xml:space="preserve">    体育竞赛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</si>
  <si>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</si>
  <si>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</si>
  <si>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</si>
  <si>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</si>
  <si>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</si>
  <si>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</si>
  <si>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其他新闻出版电影支出</t>
  </si>
  <si>
    <t xml:space="preserve">  广播电视</t>
  </si>
  <si>
    <t xml:space="preserve">    其他广播电视支出</t>
  </si>
  <si>
    <t xml:space="preserve">  人力资源和社会保障管理事务</t>
  </si>
  <si>
    <t xml:space="preserve">    行政运行（人力资源和社会保障管理事务）</t>
  </si>
  <si>
    <t xml:space="preserve">    一般行政管理事务（人力资源和社会保障管理事务）</t>
  </si>
  <si>
    <t xml:space="preserve">    综合业务管理</t>
  </si>
  <si>
    <t xml:space="preserve">    社会保险业务管理事务</t>
  </si>
  <si>
    <t xml:space="preserve">    信息化建设（人力资源和社会保障管理事务）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</si>
  <si>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</si>
  <si>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</si>
  <si>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</si>
  <si>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</si>
  <si>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</si>
  <si>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</si>
  <si>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一般行政管理事务（民政管理事务）</t>
  </si>
  <si>
    <t xml:space="preserve">    民间组织管理</t>
  </si>
  <si>
    <t xml:space="preserve">    行政区划和地名管理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</si>
  <si>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基层政权建设和社区治理</t>
    </r>
  </si>
  <si>
    <t xml:space="preserve">    其他民政管理事务支出</t>
  </si>
  <si>
    <t xml:space="preserve">  行政事业单位离退休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</si>
  <si>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</si>
  <si>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</si>
  <si>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</si>
  <si>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</si>
  <si>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</si>
  <si>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</si>
  <si>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</si>
  <si>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</si>
  <si>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</si>
  <si>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</si>
  <si>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</si>
  <si>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</si>
  <si>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</si>
  <si>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</si>
  <si>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公益岗位补贴</t>
    </r>
  </si>
  <si>
    <t xml:space="preserve">    其他就业补助支出</t>
  </si>
  <si>
    <t xml:space="preserve">  抚恤</t>
  </si>
  <si>
    <t xml:space="preserve">    死亡抚恤</t>
  </si>
  <si>
    <t xml:space="preserve">    优抚事业单位支出</t>
  </si>
  <si>
    <t xml:space="preserve">    其他优抚支出</t>
  </si>
  <si>
    <t xml:space="preserve">  退役安置</t>
  </si>
  <si>
    <t xml:space="preserve">    退役士兵安置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</si>
  <si>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</si>
  <si>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</si>
  <si>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</si>
  <si>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</si>
  <si>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</si>
  <si>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</si>
  <si>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</si>
  <si>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</si>
  <si>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残疾人事业</t>
  </si>
  <si>
    <t xml:space="preserve">    行政运行（残疾人事业）</t>
  </si>
  <si>
    <t xml:space="preserve">    残疾人康复</t>
  </si>
  <si>
    <t xml:space="preserve">    残疾人就业和扶贫</t>
  </si>
  <si>
    <t xml:space="preserve">    残疾人体育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</si>
  <si>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残疾人生活和护理补贴</t>
    </r>
  </si>
  <si>
    <t xml:space="preserve">    其他残疾人事业支出</t>
  </si>
  <si>
    <t xml:space="preserve">  红十字事业</t>
  </si>
  <si>
    <t xml:space="preserve">    行政运行（红十字事业）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</si>
  <si>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</si>
  <si>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</si>
  <si>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</si>
  <si>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</si>
  <si>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</si>
  <si>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</si>
  <si>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</si>
  <si>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</si>
  <si>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</si>
  <si>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</si>
  <si>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</si>
  <si>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财政对其他基本养老保险基金的补助</t>
  </si>
  <si>
    <t xml:space="preserve">  退役军人管理事务</t>
  </si>
  <si>
    <t xml:space="preserve">    拥军优属</t>
  </si>
  <si>
    <t xml:space="preserve">    部队供应</t>
  </si>
  <si>
    <t xml:space="preserve">  其他社会保障和就业支出</t>
  </si>
  <si>
    <t xml:space="preserve">    其他社会保障和就业支出</t>
  </si>
  <si>
    <t xml:space="preserve">  卫生健康管理事务</t>
  </si>
  <si>
    <t xml:space="preserve">    行政运行（医疗卫生管理事务）</t>
  </si>
  <si>
    <t xml:space="preserve">    一般行政管理事务（医疗卫生管理事务）</t>
  </si>
  <si>
    <t xml:space="preserve">    其他卫生健康管理事务支出</t>
  </si>
  <si>
    <t xml:space="preserve">  公立医院</t>
  </si>
  <si>
    <t xml:space="preserve">    综合医院</t>
  </si>
  <si>
    <t xml:space="preserve">    中医（民族）医院</t>
  </si>
  <si>
    <t xml:space="preserve">    其他专科医院</t>
  </si>
  <si>
    <t xml:space="preserve">    其他公立医院支出</t>
  </si>
  <si>
    <t xml:space="preserve">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</si>
  <si>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</si>
  <si>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</si>
  <si>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</si>
  <si>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</si>
  <si>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</si>
  <si>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</si>
  <si>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</si>
  <si>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</si>
  <si>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采供血机构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</si>
  <si>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</si>
  <si>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</si>
  <si>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</si>
  <si>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</si>
  <si>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</si>
  <si>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</si>
  <si>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</si>
  <si>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</si>
  <si>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</si>
  <si>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</si>
  <si>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公务员医疗</t>
    </r>
  </si>
  <si>
    <t xml:space="preserve">    其他行政事业单位医疗支出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</si>
  <si>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</si>
  <si>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</si>
  <si>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</si>
  <si>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</si>
  <si>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老龄卫生健康事务</t>
  </si>
  <si>
    <t xml:space="preserve">    老龄卫生健康事务</t>
  </si>
  <si>
    <t xml:space="preserve">  其他卫生健康支出</t>
  </si>
  <si>
    <t xml:space="preserve">    其他卫生健康支出</t>
  </si>
  <si>
    <t xml:space="preserve">  环境保护管理事务</t>
  </si>
  <si>
    <t xml:space="preserve">    行政运行（环境保护管理事务）</t>
  </si>
  <si>
    <t xml:space="preserve">    一般行政管理事务（环境保护管理事务）</t>
  </si>
  <si>
    <t xml:space="preserve">    生态环境保护行政许可</t>
  </si>
  <si>
    <t xml:space="preserve">    其他环境保护管理事务支出</t>
  </si>
  <si>
    <t xml:space="preserve">  污染防治</t>
  </si>
  <si>
    <t xml:space="preserve">    大气</t>
  </si>
  <si>
    <t xml:space="preserve">    其他污染防治支出</t>
  </si>
  <si>
    <t xml:space="preserve">  能源节约利用</t>
  </si>
  <si>
    <t xml:space="preserve">    能源节约利用</t>
  </si>
  <si>
    <t xml:space="preserve">  污染减排</t>
  </si>
  <si>
    <t xml:space="preserve">    生态环境监测与信息</t>
  </si>
  <si>
    <t xml:space="preserve">    生态环境执法监察</t>
  </si>
  <si>
    <t xml:space="preserve">  能源管理事务</t>
  </si>
  <si>
    <t xml:space="preserve">    农村电网建设</t>
  </si>
  <si>
    <t xml:space="preserve">  城乡社区管理事务</t>
  </si>
  <si>
    <t xml:space="preserve">    行政运行（城乡社区管理事务）</t>
  </si>
  <si>
    <t xml:space="preserve">    一般行政管理事务（城乡社区管理事务）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</si>
  <si>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</si>
  <si>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</si>
  <si>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</si>
  <si>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</si>
  <si>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</si>
  <si>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</si>
  <si>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</si>
  <si>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</si>
  <si>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</si>
  <si>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</si>
  <si>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</si>
  <si>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</si>
  <si>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</si>
  <si>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</si>
  <si>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</si>
  <si>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其他城乡社区支出</t>
  </si>
  <si>
    <t xml:space="preserve">  农业农村</t>
  </si>
  <si>
    <t xml:space="preserve">    行政运行（农业农村）</t>
  </si>
  <si>
    <t xml:space="preserve">    一般行政管理事务（农业农村）</t>
  </si>
  <si>
    <t xml:space="preserve">    事业运行（农业农村）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</si>
  <si>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</si>
  <si>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</si>
  <si>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</si>
  <si>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</si>
  <si>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</si>
  <si>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</si>
  <si>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防灾救灾</t>
  </si>
  <si>
    <t xml:space="preserve">    农业生产支持补贴</t>
  </si>
  <si>
    <t xml:space="preserve">    农产品加工与促销</t>
  </si>
  <si>
    <t xml:space="preserve">    农业资源保护修复与利用</t>
  </si>
  <si>
    <t xml:space="preserve">    其他农业农村支出</t>
  </si>
  <si>
    <t xml:space="preserve">  林业和草原</t>
  </si>
  <si>
    <t xml:space="preserve">    行政运行（林业）</t>
  </si>
  <si>
    <t xml:space="preserve">    一般行政管理事务（林业）</t>
  </si>
  <si>
    <t xml:space="preserve">    森林培育（林业）</t>
  </si>
  <si>
    <t xml:space="preserve">    技术推广与转化</t>
  </si>
  <si>
    <t xml:space="preserve">    森林资源管理</t>
  </si>
  <si>
    <t xml:space="preserve">    动植物保护</t>
  </si>
  <si>
    <t xml:space="preserve">    湿地保护</t>
  </si>
  <si>
    <t xml:space="preserve">    执法与监督</t>
  </si>
  <si>
    <t xml:space="preserve">    防灾减灾</t>
  </si>
  <si>
    <t xml:space="preserve">    行业业务管理</t>
  </si>
  <si>
    <t xml:space="preserve">    其他林业和草原支出</t>
  </si>
  <si>
    <t xml:space="preserve">  水利</t>
  </si>
  <si>
    <t xml:space="preserve">    行政运行（水利）</t>
  </si>
  <si>
    <t xml:space="preserve">    一般行政管理事务（水利）</t>
  </si>
  <si>
    <t xml:space="preserve">    水利行业业务管理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</si>
  <si>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</si>
  <si>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</si>
  <si>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</si>
  <si>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水土保持（水利）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</si>
  <si>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</si>
  <si>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</si>
  <si>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</si>
  <si>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</si>
  <si>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</si>
  <si>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江河湖库水系综合整治</t>
  </si>
  <si>
    <t xml:space="preserve">    水利建设移民支出</t>
  </si>
  <si>
    <t xml:space="preserve">    其他水利支出</t>
  </si>
  <si>
    <t xml:space="preserve">  南水北调</t>
  </si>
  <si>
    <t xml:space="preserve">    一般行政管理事务（南水北调）</t>
  </si>
  <si>
    <t xml:space="preserve">    其他南水北调支出</t>
  </si>
  <si>
    <t xml:space="preserve">  扶贫</t>
  </si>
  <si>
    <t xml:space="preserve">    行政运行（扶贫）</t>
  </si>
  <si>
    <t xml:space="preserve">    一般行政管理事务（扶贫）</t>
  </si>
  <si>
    <t xml:space="preserve">    扶贫事业机构</t>
  </si>
  <si>
    <t xml:space="preserve">    其他扶贫支出</t>
  </si>
  <si>
    <t xml:space="preserve">  农村综合改革</t>
  </si>
  <si>
    <t xml:space="preserve">     对村级公益事业建设的补助</t>
  </si>
  <si>
    <t xml:space="preserve">     国有农场办社会职能改革补助</t>
  </si>
  <si>
    <t xml:space="preserve">     对村民委员会和村党支部的补助</t>
  </si>
  <si>
    <t xml:space="preserve">     对村集体经济组织的补助</t>
  </si>
  <si>
    <t xml:space="preserve">     农村综合改革示范试点补助</t>
  </si>
  <si>
    <t xml:space="preserve">     其他农村综合改革支出</t>
  </si>
  <si>
    <t xml:space="preserve">  普惠金融发展支出</t>
  </si>
  <si>
    <t xml:space="preserve">    其他普惠金融发展支出</t>
  </si>
  <si>
    <t xml:space="preserve">  其他农林水支出</t>
  </si>
  <si>
    <t xml:space="preserve">    其他农林水支出</t>
  </si>
  <si>
    <t xml:space="preserve">  公路水路运输</t>
  </si>
  <si>
    <t xml:space="preserve">    行政运行（公路水路运输）</t>
  </si>
  <si>
    <t xml:space="preserve">    一般行政管理事务（公路水路运输）</t>
  </si>
  <si>
    <t xml:space="preserve">    公路建设</t>
  </si>
  <si>
    <t xml:space="preserve">    公路养护（公路水路运输）</t>
  </si>
  <si>
    <t xml:space="preserve">    公路和运输安全</t>
  </si>
  <si>
    <t xml:space="preserve">    公路运输管理</t>
  </si>
  <si>
    <t xml:space="preserve">    其他公路水路运输</t>
  </si>
  <si>
    <t xml:space="preserve">  邮政业支出</t>
  </si>
  <si>
    <t xml:space="preserve">    一般行政管理事务（邮政业支出）</t>
  </si>
  <si>
    <t xml:space="preserve">  车辆购置税支出</t>
  </si>
  <si>
    <t xml:space="preserve">    车辆购置税用于公路等基础设施建设支出</t>
  </si>
  <si>
    <t xml:space="preserve">  资源勘探开发</t>
  </si>
  <si>
    <t xml:space="preserve">    一般行政管理事务（资源勘探开发）</t>
  </si>
  <si>
    <t xml:space="preserve">    煤炭勘探开采和洗选</t>
  </si>
  <si>
    <t xml:space="preserve">    其他资源勘探业支出</t>
  </si>
  <si>
    <t xml:space="preserve">  制造业</t>
  </si>
  <si>
    <t xml:space="preserve">    一般行政管理事务（制造业）</t>
  </si>
  <si>
    <t xml:space="preserve">    其他制造业支出</t>
  </si>
  <si>
    <t xml:space="preserve">  工业和信息产业监管</t>
  </si>
  <si>
    <t xml:space="preserve">    行政运行（工业和信息产业监管）</t>
  </si>
  <si>
    <t xml:space="preserve">    一般行政管理事务（工业和信息产业监管）</t>
  </si>
  <si>
    <t xml:space="preserve">    工业和信息产业支持</t>
  </si>
  <si>
    <t xml:space="preserve">    其他工业和信息产业监管支出</t>
  </si>
  <si>
    <t xml:space="preserve">  国有资产监管</t>
  </si>
  <si>
    <t xml:space="preserve">    行政运行（国有资产监管）</t>
  </si>
  <si>
    <t xml:space="preserve">    一般行政管理事务（国有资产监管）</t>
  </si>
  <si>
    <t xml:space="preserve">    其他国有资产监管支出</t>
  </si>
  <si>
    <t xml:space="preserve">  支持中小企业发展和管理支出</t>
  </si>
  <si>
    <t xml:space="preserve">    其他支持中小企业发展和管理支出</t>
  </si>
  <si>
    <t xml:space="preserve">  其他资源勘探信息等支出</t>
  </si>
  <si>
    <t xml:space="preserve">    其他资源勘探信息等支出</t>
  </si>
  <si>
    <t xml:space="preserve">  商业流通事务</t>
  </si>
  <si>
    <t xml:space="preserve">    行政运行（商业流通事务）</t>
  </si>
  <si>
    <t xml:space="preserve">    一般行政管理事务（商业流通事务）</t>
  </si>
  <si>
    <t xml:space="preserve">    事业运行（商业流通事务）</t>
  </si>
  <si>
    <t xml:space="preserve">  涉外发展服务支出</t>
  </si>
  <si>
    <t xml:space="preserve">    其他涉外发展服务支出</t>
  </si>
  <si>
    <t xml:space="preserve">  其他商业服务业等支出</t>
  </si>
  <si>
    <t xml:space="preserve">    其他商业服务业等支出</t>
  </si>
  <si>
    <t xml:space="preserve">  其他金融支出</t>
  </si>
  <si>
    <t xml:space="preserve">    其他金融支出</t>
  </si>
  <si>
    <t xml:space="preserve">  自然资源事务</t>
  </si>
  <si>
    <t xml:space="preserve">    行政运行（国土资源事务）</t>
  </si>
  <si>
    <t xml:space="preserve">    一般行政管理事务（国土资源事务）</t>
  </si>
  <si>
    <t xml:space="preserve">    事业运行（国土资源事务）</t>
  </si>
  <si>
    <t xml:space="preserve">  测绘事务</t>
  </si>
  <si>
    <t xml:space="preserve">    行政运行（测绘事务）</t>
  </si>
  <si>
    <t xml:space="preserve">  气象事务</t>
  </si>
  <si>
    <t xml:space="preserve">    气象服务</t>
  </si>
  <si>
    <t xml:space="preserve">    其他气象事务支出</t>
  </si>
  <si>
    <t xml:space="preserve">  保障性安居工程支出</t>
  </si>
  <si>
    <t xml:space="preserve">    棚户区改造</t>
  </si>
  <si>
    <t xml:space="preserve">    公共租赁住房</t>
  </si>
  <si>
    <t xml:space="preserve">  住房改革支出</t>
  </si>
  <si>
    <t xml:space="preserve">    住房公积金</t>
  </si>
  <si>
    <t xml:space="preserve">  城乡社区住宅</t>
  </si>
  <si>
    <t xml:space="preserve">    住房公积金管理</t>
  </si>
  <si>
    <t xml:space="preserve">    其他城乡社区住宅支出</t>
  </si>
  <si>
    <t xml:space="preserve">  粮油事务</t>
  </si>
  <si>
    <t xml:space="preserve">    行政运行（粮油事务）</t>
  </si>
  <si>
    <t xml:space="preserve">    一般行政管理事务（粮油事务）</t>
  </si>
  <si>
    <t xml:space="preserve">    粮食信息统计</t>
  </si>
  <si>
    <t xml:space="preserve">    粮食专项业务活动</t>
  </si>
  <si>
    <t xml:space="preserve">    事业运行（粮油事务）</t>
  </si>
  <si>
    <t xml:space="preserve">    其他粮油事务支出</t>
  </si>
  <si>
    <t xml:space="preserve">  物资事务</t>
  </si>
  <si>
    <t xml:space="preserve">    行政运行（物资事务）</t>
  </si>
  <si>
    <t xml:space="preserve">  粮油储备</t>
  </si>
  <si>
    <t xml:space="preserve">    储备粮油补贴</t>
  </si>
  <si>
    <t xml:space="preserve">  应急管理事务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</si>
  <si>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行政运行</t>
    </r>
  </si>
  <si>
    <t xml:space="preserve">    安全监管</t>
  </si>
  <si>
    <t xml:space="preserve">    应急救援</t>
  </si>
  <si>
    <t xml:space="preserve">    其他应急管理支出</t>
  </si>
  <si>
    <t xml:space="preserve">  地震事务</t>
  </si>
  <si>
    <t xml:space="preserve">    地震事业机构</t>
  </si>
  <si>
    <t xml:space="preserve">    其他地震事务支出</t>
  </si>
  <si>
    <t xml:space="preserve">  年初预留</t>
  </si>
  <si>
    <t xml:space="preserve">  其他支出</t>
  </si>
  <si>
    <t xml:space="preserve">  地方政府一般债务还本支出</t>
  </si>
  <si>
    <t xml:space="preserve">  地方政府一般债务付息支出</t>
  </si>
  <si>
    <t xml:space="preserve">  地方政府一般债务发行费用支出</t>
  </si>
  <si>
    <t>备注：部分项目总数与分项加和数略有差异，主要是四舍五入因素所致。</t>
  </si>
  <si>
    <t>表七</t>
  </si>
  <si>
    <t>2023年高新区一般公共预算基本支出预算
（按政府预算支出经济分类科目）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</si>
  <si>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</si>
  <si>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</si>
  <si>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</si>
  <si>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</si>
  <si>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其他工资福利支出</t>
    </r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</si>
  <si>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</si>
  <si>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</si>
  <si>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</si>
  <si>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</si>
  <si>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</si>
  <si>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</si>
  <si>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</si>
  <si>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因公出国（境）费用</t>
  </si>
  <si>
    <t xml:space="preserve">  公务用车运行维护费</t>
  </si>
  <si>
    <t xml:space="preserve">  维修（护）费</t>
  </si>
  <si>
    <t xml:space="preserve">  其他商品和服务支出</t>
  </si>
  <si>
    <t>对事业单位经常性补助</t>
  </si>
  <si>
    <t xml:space="preserve">  工资福利支出</t>
  </si>
  <si>
    <t xml:space="preserve">  商品和服务支出</t>
  </si>
  <si>
    <t>对个人和家庭的补助</t>
  </si>
  <si>
    <t xml:space="preserve">  社会福利和救助</t>
  </si>
  <si>
    <t xml:space="preserve">  助学金</t>
  </si>
  <si>
    <t xml:space="preserve">  离退休费</t>
  </si>
  <si>
    <t xml:space="preserve">  其他对个人和家庭的补助</t>
  </si>
  <si>
    <r>
      <rPr>
        <sz val="12"/>
        <rFont val="宋体"/>
        <charset val="134"/>
      </rPr>
      <t>备注：按照《财政部关于印发&lt;支出经济分类科目改革方案&gt;的通知</t>
    </r>
    <r>
      <rPr>
        <sz val="12"/>
        <rFont val="宋体"/>
        <charset val="134"/>
      </rPr>
      <t>》（财预〔</t>
    </r>
    <r>
      <rPr>
        <sz val="12"/>
        <rFont val="宋体"/>
        <charset val="134"/>
      </rPr>
      <t>2017</t>
    </r>
    <r>
      <rPr>
        <sz val="12"/>
        <rFont val="宋体"/>
        <charset val="134"/>
      </rPr>
      <t>〕</t>
    </r>
    <r>
      <rPr>
        <sz val="12"/>
        <rFont val="宋体"/>
        <charset val="134"/>
      </rPr>
      <t>98号）要求，从2018年起对政府预算均按政府预算支出经济分类科目编制预算。</t>
    </r>
  </si>
  <si>
    <t>表八</t>
  </si>
  <si>
    <t>2023年市对高新区税收返还和转移支付预算表</t>
  </si>
  <si>
    <t>上级对我区税收返还和转移支付</t>
  </si>
  <si>
    <t xml:space="preserve">    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</si>
  <si>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</si>
  <si>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</si>
  <si>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</si>
  <si>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</si>
  <si>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增值税“五五分享”税收返还收入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</si>
  <si>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</si>
  <si>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</si>
  <si>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</si>
  <si>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</si>
  <si>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</si>
  <si>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</si>
  <si>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</si>
  <si>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</si>
  <si>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</si>
  <si>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</si>
  <si>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</si>
  <si>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</si>
  <si>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</si>
  <si>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</si>
  <si>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欠发达地区转移支付收入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</si>
  <si>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</si>
  <si>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</si>
  <si>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</si>
  <si>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</si>
  <si>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</si>
  <si>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</si>
  <si>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</si>
  <si>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</si>
  <si>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</si>
  <si>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</si>
  <si>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</si>
  <si>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</si>
  <si>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</si>
  <si>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资源勘探工业信息等共同财政事权转移支付收入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</si>
  <si>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</si>
  <si>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</si>
  <si>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</si>
  <si>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</si>
  <si>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</si>
  <si>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</si>
  <si>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</si>
  <si>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增值税留抵退税转移支付收入</t>
  </si>
  <si>
    <t xml:space="preserve">      其他退税减税降费转移支付收入</t>
  </si>
  <si>
    <t xml:space="preserve">      补充县区财力转移支付收入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</si>
  <si>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</si>
  <si>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</si>
  <si>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</si>
  <si>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</si>
  <si>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</si>
  <si>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</si>
  <si>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</si>
  <si>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</si>
  <si>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</si>
  <si>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</si>
  <si>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</si>
  <si>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</si>
  <si>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</si>
  <si>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</si>
  <si>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</si>
  <si>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资源勘探工业信息等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</si>
  <si>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</si>
  <si>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</si>
  <si>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</si>
  <si>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</si>
  <si>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</si>
  <si>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</si>
  <si>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</si>
  <si>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>表九</t>
  </si>
  <si>
    <t>2023年高新区一般公共预算“三公”经费预算汇总表</t>
  </si>
  <si>
    <t>项    目</t>
  </si>
  <si>
    <t>2022年财政拨款预算安排数</t>
  </si>
  <si>
    <t>2023年财政拨款预算安排数</t>
  </si>
  <si>
    <t>较上年预算增长%</t>
  </si>
  <si>
    <t>“三公经费”合计</t>
  </si>
  <si>
    <t>公务用车购置及运行费</t>
  </si>
  <si>
    <t xml:space="preserve"> 其中： 公务用车运行维护费</t>
  </si>
  <si>
    <t xml:space="preserve">        公务用车辆购置</t>
  </si>
  <si>
    <t xml:space="preserve">备注：1.本表“三公”经费包括基本支出和项目支出安排的“三公”经费，表七中仅为基本支出安排的“三公经费”，两者口径不同。
      2.按照有关规定，“三公”经费包括因公出国（境）费、公务接待费、公务用车购置及运行费。（1）因公出国（境）费指单位工作人员公务出国（境）的住宿费、差旅费、伙食补助费、杂费、培训费等支出。（2）公务接待费指单位按规定开支的各类公务接待（含外宾接待）支出。（3）公务用车购置及运行费指单位公务用车购置费及租用费、燃料费、维修费、过路过桥费、保险费等支出，公务用车指用于履行公务的机动车辆，包括领导干部专车和执法执勤用车。
    </t>
  </si>
  <si>
    <t>表十</t>
  </si>
  <si>
    <t>2023年市对高新区一般公共预算税收返还和转移支付预算表（分地区）</t>
  </si>
  <si>
    <t>市县</t>
  </si>
  <si>
    <t>税收返还</t>
  </si>
  <si>
    <t>一般性转移支付</t>
  </si>
  <si>
    <t>专项转移支付</t>
  </si>
  <si>
    <t xml:space="preserve">  高新区</t>
  </si>
  <si>
    <t>表十一</t>
  </si>
  <si>
    <t>2023年高新区基本建设支出预算表</t>
  </si>
  <si>
    <t>一、一般公共服务支出</t>
  </si>
  <si>
    <t>二、公共安全支出</t>
  </si>
  <si>
    <t>三、教育支出</t>
  </si>
  <si>
    <t>四、科学技术支出</t>
  </si>
  <si>
    <t>五、文化体育与传媒支出</t>
  </si>
  <si>
    <t>六、社会保障和就业支出</t>
  </si>
  <si>
    <t>七、卫生健康支出</t>
  </si>
  <si>
    <t>八、农林水支出</t>
  </si>
  <si>
    <t>九、资源勘探信息等支出</t>
  </si>
  <si>
    <t>十、城乡社区支出</t>
  </si>
  <si>
    <t>十一、其他支出</t>
  </si>
  <si>
    <t>高新区基本建设支出合计</t>
  </si>
  <si>
    <t>表十二</t>
  </si>
  <si>
    <t>2022年和2023年高新区政府一般债务余额情况表</t>
  </si>
  <si>
    <t>预算数</t>
  </si>
  <si>
    <t>执行数</t>
  </si>
  <si>
    <t>一、2021年末政府一般债务限额</t>
  </si>
  <si>
    <t>二、2021年末政府一般债务余额实际数</t>
  </si>
  <si>
    <t>三、2022年末政府一般债务限额</t>
  </si>
  <si>
    <t>四、2022年政府一般债务接受转贷额</t>
  </si>
  <si>
    <t>五、2022年政府一般债务还本额</t>
  </si>
  <si>
    <t>六、2022年末政府一般债务余额执行数</t>
  </si>
  <si>
    <t>七、2023年提前下达政府一般债务新增限额</t>
  </si>
  <si>
    <t>备注：1.债务余额含政府负有偿还责任的外债余额。</t>
  </si>
  <si>
    <t xml:space="preserve">      2.市财政局未提前下达我取2023年政府一般债务新增限额。</t>
  </si>
  <si>
    <t xml:space="preserve">      3.2022年高新区预算安排一般债券还本支出28378万元，付息支出603万元。</t>
  </si>
  <si>
    <t>表十三</t>
  </si>
  <si>
    <t>2022年和2023年政府一般债务
分地区限额余额情况表</t>
  </si>
  <si>
    <t>地   区</t>
  </si>
  <si>
    <t>2022年末限额</t>
  </si>
  <si>
    <t>2022年末余额预计执行数</t>
  </si>
  <si>
    <t>提前下达2022年新增限额</t>
  </si>
  <si>
    <t xml:space="preserve">         高新区</t>
  </si>
  <si>
    <t>表十四</t>
  </si>
  <si>
    <t>2023年高新区政府性基金收支预算总表</t>
  </si>
  <si>
    <t>港口建设费收入</t>
  </si>
  <si>
    <t>文化体育与传媒支出</t>
  </si>
  <si>
    <t>新型墙体材料专项基金收入</t>
  </si>
  <si>
    <t xml:space="preserve">  国家电影事业发展专项资金安排的支出</t>
  </si>
  <si>
    <t>国家电影事业发展专项资金收入</t>
  </si>
  <si>
    <t>城市公用事业附加收入</t>
  </si>
  <si>
    <t xml:space="preserve">  大中型水库移民后期扶持基金支出</t>
  </si>
  <si>
    <t>国有土地收益基金收入</t>
  </si>
  <si>
    <t xml:space="preserve">  小型水库移民扶助基金安排的支出</t>
  </si>
  <si>
    <t>农业土地开发资金收入</t>
  </si>
  <si>
    <t>国有土地使用权出让收入</t>
  </si>
  <si>
    <t xml:space="preserve">  国有土地使用权出让收入安排的支出</t>
  </si>
  <si>
    <t>大中型水库库区基金收入</t>
  </si>
  <si>
    <t xml:space="preserve">  国有土地收益基金收入安排的支出</t>
  </si>
  <si>
    <t>彩票公益金收入</t>
  </si>
  <si>
    <t xml:space="preserve">  农业土地开发资金安排的支出</t>
  </si>
  <si>
    <t>城市基础设施配套费收入</t>
  </si>
  <si>
    <t xml:space="preserve">  城市基础设施配套费安排的支出</t>
  </si>
  <si>
    <t>小型水库移民扶助基金收入</t>
  </si>
  <si>
    <t xml:space="preserve">  污水处理费安排的支出</t>
  </si>
  <si>
    <t>重大水利工程建设基金收入</t>
  </si>
  <si>
    <t>车辆通行费</t>
  </si>
  <si>
    <t xml:space="preserve">  大中型水库库区基金安排的支出</t>
  </si>
  <si>
    <t>污水处理费收入</t>
  </si>
  <si>
    <t xml:space="preserve">  国家重大水利工程建设基金安排的支出</t>
  </si>
  <si>
    <t>彩票发行机构和彩票销售机构的业务费用</t>
  </si>
  <si>
    <t>其他政府性基金收入</t>
  </si>
  <si>
    <t xml:space="preserve">  车辆通行费安排的支出</t>
  </si>
  <si>
    <t xml:space="preserve">    农网还贷资金支出</t>
  </si>
  <si>
    <t xml:space="preserve">    金融调控支出</t>
  </si>
  <si>
    <t xml:space="preserve">  其他政府性基金安排的支出</t>
  </si>
  <si>
    <t xml:space="preserve">  彩票公益金安排的支出</t>
  </si>
  <si>
    <t xml:space="preserve">  彩票发行销售机构业务费安排的支出</t>
  </si>
  <si>
    <t>本年收入合计</t>
  </si>
  <si>
    <t>本年支出合计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</si>
  <si>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</si>
  <si>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</si>
  <si>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</si>
  <si>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</si>
  <si>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</si>
  <si>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</si>
  <si>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</si>
  <si>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</si>
  <si>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</t>
  </si>
  <si>
    <t xml:space="preserve">  调入资金</t>
  </si>
  <si>
    <t xml:space="preserve"> 调出资金</t>
  </si>
  <si>
    <t xml:space="preserve">    其中：地方政府性基金调入专项收入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</si>
  <si>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</si>
  <si>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</si>
  <si>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</si>
  <si>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</si>
  <si>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表十五</t>
  </si>
  <si>
    <t>2023年高新区政府性基金收支预算执行情况总表</t>
  </si>
  <si>
    <t>项 目</t>
  </si>
  <si>
    <t>收入执行数</t>
  </si>
  <si>
    <t>支出执行数</t>
  </si>
  <si>
    <t>一、区本级政府性基金收入</t>
  </si>
  <si>
    <t>一、区本级政府性基金支出</t>
  </si>
  <si>
    <t>二、上级补助收入</t>
  </si>
  <si>
    <t>二、补助下级支出</t>
  </si>
  <si>
    <t>三、下级上解收入</t>
  </si>
  <si>
    <t>三、上解上级支出</t>
  </si>
  <si>
    <t>四、调入资金</t>
  </si>
  <si>
    <t>四、调出资金</t>
  </si>
  <si>
    <t>五、上年结余收入</t>
  </si>
  <si>
    <t>五、债务还本支出</t>
  </si>
  <si>
    <t>六、债务转贷收入</t>
  </si>
  <si>
    <t>六、年终结余</t>
  </si>
  <si>
    <t xml:space="preserve">      收入总计</t>
  </si>
  <si>
    <t xml:space="preserve">      支出总计</t>
  </si>
  <si>
    <t>表十六</t>
  </si>
  <si>
    <t>2023年高新区政府性基金收入预算执行情况表</t>
  </si>
  <si>
    <t>项          目</t>
  </si>
  <si>
    <t>年初预算数</t>
  </si>
  <si>
    <t>为预算数%</t>
  </si>
  <si>
    <t>为上年决算数%</t>
  </si>
  <si>
    <t>政 府 性 基 金 预 算 收 入</t>
  </si>
  <si>
    <t>其中:国有土地使用权出让</t>
  </si>
  <si>
    <t xml:space="preserve">      城市基础设施配套费</t>
  </si>
  <si>
    <t xml:space="preserve">      国有土地收益基金</t>
  </si>
  <si>
    <t xml:space="preserve">      农业土地开发资金</t>
  </si>
  <si>
    <t xml:space="preserve">      城市公用事业附加</t>
  </si>
  <si>
    <t xml:space="preserve">      新型墙体材料专项</t>
  </si>
  <si>
    <t xml:space="preserve">      污水处理费</t>
  </si>
  <si>
    <t xml:space="preserve">      彩票发行机构和彩票销售机构的业务费用</t>
  </si>
  <si>
    <t>表十七</t>
  </si>
  <si>
    <t>2023年高新区政府性基金支出预算表</t>
  </si>
  <si>
    <t>20221年初预算数</t>
  </si>
  <si>
    <t>预算数为上年预算数%</t>
  </si>
  <si>
    <t xml:space="preserve">  国家电影事业发展专项资金及对应专项债务收入安排的支出</t>
  </si>
  <si>
    <t xml:space="preserve">  小型水库移民扶助基金及对应专项债务收入安排的支出</t>
  </si>
  <si>
    <t xml:space="preserve">  国有土地使用权出让收入及对应专项债务收入安排的支出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</si>
  <si>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</si>
  <si>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</si>
  <si>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</si>
  <si>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</si>
  <si>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棚户区改造专项债券专项债券收入安排的支出</t>
  </si>
  <si>
    <t xml:space="preserve">  南水北调工程基金及对应专项债务收入安排的支出</t>
  </si>
  <si>
    <t xml:space="preserve">  车辆通行费及对应专项债务收入安排的支出</t>
  </si>
  <si>
    <t xml:space="preserve">   港口建设费及对应专项债务收入安排的支出</t>
  </si>
  <si>
    <t>资源勘探信息等支出</t>
  </si>
  <si>
    <t xml:space="preserve">  新型墙体材料专项基金及对应专项债务收入安排的支出</t>
  </si>
  <si>
    <t xml:space="preserve">  其他政府性基金及对应专项债务收入安排的支出</t>
  </si>
  <si>
    <t xml:space="preserve">  彩票公益金及对应专项债务收入安排的支出</t>
  </si>
  <si>
    <t>合     计</t>
  </si>
  <si>
    <t>表十八</t>
  </si>
  <si>
    <t>2023年高新区政府性基金支出预算明细表</t>
  </si>
  <si>
    <t>当年收入
安排数</t>
  </si>
  <si>
    <t>上级补助
收入安排数</t>
  </si>
  <si>
    <t>债务转贷收入</t>
  </si>
  <si>
    <t>一、文化体育与传媒支出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</si>
  <si>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其他国家电影事业发展专项资金安排的支出</t>
    </r>
  </si>
  <si>
    <t>二、社会保障和就业支出</t>
  </si>
  <si>
    <r>
      <rPr>
        <sz val="12"/>
        <rFont val="宋体"/>
        <charset val="134"/>
      </rPr>
      <t xml:space="preserve"> </t>
    </r>
    <r>
      <rPr>
        <sz val="11"/>
        <rFont val="宋体"/>
        <charset val="134"/>
      </rPr>
      <t xml:space="preserve">   移民补助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</si>
  <si>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基础设施建设和经济发展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</si>
  <si>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其他大中型水库移民后扶持基金支出</t>
    </r>
  </si>
  <si>
    <t xml:space="preserve">    基础设施建设和经济发展</t>
  </si>
  <si>
    <t xml:space="preserve">  其他小型水库移民后扶持基金支出</t>
  </si>
  <si>
    <t>二、城乡社区支出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</si>
  <si>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国有土地使用权出让收入安排的支出</t>
    </r>
  </si>
  <si>
    <t xml:space="preserve">    征地和拆迁补偿支出</t>
  </si>
  <si>
    <t xml:space="preserve">    土地开发支出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</si>
  <si>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城市建设支出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</si>
  <si>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补助被耕地农民支出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</si>
  <si>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土地出让业务支出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</si>
  <si>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棚户区改造支出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</si>
  <si>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公共租赁住房支出</t>
    </r>
  </si>
  <si>
    <t xml:space="preserve">    其他国有土地使用权出让收入安排的支出</t>
  </si>
  <si>
    <t xml:space="preserve">  农业土地开发资金收入安排的支出</t>
  </si>
  <si>
    <t xml:space="preserve">  城市基础设施配套费收入安排的支出</t>
  </si>
  <si>
    <t xml:space="preserve">    城市公共设施</t>
  </si>
  <si>
    <t xml:space="preserve">    其他城市基础设施配套费安排的支出</t>
  </si>
  <si>
    <t xml:space="preserve">  污水处理费收入安排的支出</t>
  </si>
  <si>
    <t>三、其他支出</t>
  </si>
  <si>
    <t>四、债务付息支出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</si>
  <si>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其他政府性基金债务付息支出</t>
    </r>
  </si>
  <si>
    <t>五、债务发行费用支出</t>
  </si>
  <si>
    <t xml:space="preserve">  土地储备专项债券付息支出</t>
  </si>
  <si>
    <t xml:space="preserve">  棚户区改造专项债券付息支出</t>
  </si>
  <si>
    <t xml:space="preserve">  其他政府性基金债务发行费用支出</t>
  </si>
  <si>
    <t>六、专项债务还本支出</t>
  </si>
  <si>
    <t>表十九</t>
  </si>
  <si>
    <t>2023年市对高新区政府性基金转移支付预算表</t>
  </si>
  <si>
    <t>上级对我区转移支付</t>
  </si>
  <si>
    <t>一、文化旅游体育与传媒支出</t>
  </si>
  <si>
    <t>三、节能环保支出</t>
  </si>
  <si>
    <t>四、城乡社区支出</t>
  </si>
  <si>
    <t>五、农林水支出</t>
  </si>
  <si>
    <t>六、交通运输支出</t>
  </si>
  <si>
    <t>七、资源勘探工业信息等支出</t>
  </si>
  <si>
    <t>九、其他支出</t>
  </si>
  <si>
    <t>表二十</t>
  </si>
  <si>
    <t>2023年市高新区政府性基金转移支付预算表
（分地区）</t>
  </si>
  <si>
    <t>金额</t>
  </si>
  <si>
    <t>表二十一</t>
  </si>
  <si>
    <t>2022年和2023年高新区政府专项债务余额情况表</t>
  </si>
  <si>
    <t>一、2021年末政府专项债务限额</t>
  </si>
  <si>
    <t>二、2021年末政府专项债务余额实际数</t>
  </si>
  <si>
    <t>三、2022年末政府专项债务限额</t>
  </si>
  <si>
    <t>四、2022年政府专项债务接受转贷额</t>
  </si>
  <si>
    <t>五、2022年政府专项债务还本额</t>
  </si>
  <si>
    <t>六、2022年末政府专项债务余额执行数</t>
  </si>
  <si>
    <t>七、2022年提前下达政府专项债务新增限额</t>
  </si>
  <si>
    <t xml:space="preserve"> 备注：1.截至目前，未提前下达我区政府专项债务新增限额。</t>
  </si>
  <si>
    <t xml:space="preserve">       2.2023年高新区预算安排专项债券还本支出2850万元（财力安排还本2850万元），付息支出4808万元。</t>
  </si>
  <si>
    <t>表二十二</t>
  </si>
  <si>
    <t>2022年和2023年政府专项债务
分地区限额余额情况表</t>
  </si>
  <si>
    <t>提前下达2023年
新增限额</t>
  </si>
  <si>
    <t xml:space="preserve">        高新区</t>
  </si>
  <si>
    <t>表二十三</t>
  </si>
  <si>
    <t>2023年高新区国有资本经营收支预算总表</t>
  </si>
  <si>
    <t>利润收入</t>
  </si>
  <si>
    <t>解决历史遗留问题及改革成本支出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</si>
  <si>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石油石化企业利润收入</t>
    </r>
  </si>
  <si>
    <t xml:space="preserve">  “三供一业”移交补助支出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</si>
  <si>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钢铁企业利润收入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</si>
  <si>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国有企业办职教幼教补助支出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</si>
  <si>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运输企业利润收入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</si>
  <si>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国有企业办公共服务机构移交补助支出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</si>
  <si>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投资服务企业利润收入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</si>
  <si>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国有企业退休人员社会化管理补助支出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</si>
  <si>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贸易企业利润收入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</si>
  <si>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国有企业改革成本支出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</si>
  <si>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建筑施工企业利润收入</t>
    </r>
  </si>
  <si>
    <t>国有企业资本金注入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</si>
  <si>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房地产企业利润收入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</si>
  <si>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国有经济结构调整支出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</si>
  <si>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对外合作企业利润收入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</si>
  <si>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公益性设施投资支出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</si>
  <si>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医药企业利润收入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</si>
  <si>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前瞻性战略性产业发展支出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</si>
  <si>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农林牧渔企业利润收入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</si>
  <si>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生态环境保护支出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</si>
  <si>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地质勘查企业利润收入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</si>
  <si>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支持科技进步支出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</si>
  <si>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教育文化广播企业利润收入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</si>
  <si>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保障国家经济安全支出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</si>
  <si>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科学研究企业利润收入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</si>
  <si>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其他国有企业资本金注入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</si>
  <si>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机关社团所属企业利润收入</t>
    </r>
  </si>
  <si>
    <t>其他国有资本经营预算支出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</si>
  <si>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其他国有资本经营预算企业利润收入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</si>
  <si>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其他国有资本经营预算支出</t>
    </r>
  </si>
  <si>
    <t>股利、股息收入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</si>
  <si>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国有控股公司股利、股息收入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</si>
  <si>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国有参股公司股利、股息收入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</si>
  <si>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其他国有资本经营预算企业股利、股息收入</t>
    </r>
  </si>
  <si>
    <t>产权转让收入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</si>
  <si>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其他国有资本经营预算企业产权转让收入</t>
    </r>
  </si>
  <si>
    <t>上级专项转移支付收入</t>
  </si>
  <si>
    <t>上年结转收入</t>
  </si>
  <si>
    <t>表二十四</t>
  </si>
  <si>
    <t>2023年高新区国有资本经营收支预算平衡表</t>
  </si>
  <si>
    <t>收入
预算数</t>
  </si>
  <si>
    <t>支出
预算数</t>
  </si>
  <si>
    <t>石油石化企业利润收入</t>
  </si>
  <si>
    <t>“三供一业”移交补助支出</t>
  </si>
  <si>
    <t>钢铁企业利润收入</t>
  </si>
  <si>
    <t>国有企业办职教幼教补助支出</t>
  </si>
  <si>
    <t>运输企业利润收入</t>
  </si>
  <si>
    <t>国有企业办公共服务机构移交补助支出</t>
  </si>
  <si>
    <t>投资服务企业利润收入</t>
  </si>
  <si>
    <t>国有企业退休人员社会化管理补助支出</t>
  </si>
  <si>
    <t>贸易企业利润收入</t>
  </si>
  <si>
    <t>国有企业改革成本支出</t>
  </si>
  <si>
    <t>建筑施工企业利润收入</t>
  </si>
  <si>
    <t>房地产企业利润收入</t>
  </si>
  <si>
    <t>国有经济结构调整支出</t>
  </si>
  <si>
    <t>对外合作企业利润收入</t>
  </si>
  <si>
    <t>公益性设施投资支出</t>
  </si>
  <si>
    <t>医药企业利润收入</t>
  </si>
  <si>
    <t>前瞻性战略性产业发展支出</t>
  </si>
  <si>
    <t>农林牧渔企业利润收入</t>
  </si>
  <si>
    <t>生态环境保护支出</t>
  </si>
  <si>
    <t>地质勘查企业利润收入</t>
  </si>
  <si>
    <t>支持科技进步支出</t>
  </si>
  <si>
    <t>教育文化广播企业利润收入</t>
  </si>
  <si>
    <t>保障国家经济安全支出</t>
  </si>
  <si>
    <t>科学研究企业利润收入</t>
  </si>
  <si>
    <t>其他国有企业资本金注入</t>
  </si>
  <si>
    <t>机关社团所属企业利润收入</t>
  </si>
  <si>
    <t>其他国有资本经营预算企业利润收入</t>
  </si>
  <si>
    <t>国有控股公司股利、股息收入</t>
  </si>
  <si>
    <t>国有参股公司股利、股息收入</t>
  </si>
  <si>
    <t>其他国有资本经营预算企业股利、股息收入</t>
  </si>
  <si>
    <t>其他国有资本经营预算企业产权转让收入</t>
  </si>
  <si>
    <t>表二十五</t>
  </si>
  <si>
    <t>2023年高新区国有资本经营收入预算表</t>
  </si>
  <si>
    <t xml:space="preserve">  项  目</t>
  </si>
  <si>
    <t>比上年增长%</t>
  </si>
  <si>
    <t>清算收入</t>
  </si>
  <si>
    <t>其他国有资本经营预算收入</t>
  </si>
  <si>
    <t>表二十六</t>
  </si>
  <si>
    <t>2023年高新区国有资本经营支出预算表</t>
  </si>
  <si>
    <t>比上年增长%
（可比口径）</t>
  </si>
  <si>
    <t>表二十七</t>
  </si>
  <si>
    <t>2023年高新区社会保险基金收支预算总表</t>
  </si>
  <si>
    <t>企业职工基本养老保险基金收入</t>
  </si>
  <si>
    <t>企业职工基本养老保险基金支出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</si>
  <si>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保险费收入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</si>
  <si>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基本养老金支出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</si>
  <si>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财政补贴收入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</si>
  <si>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医疗补助金支出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</si>
  <si>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利息收入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</si>
  <si>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丧葬抚恤补助支出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</si>
  <si>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其他收入</t>
    </r>
  </si>
  <si>
    <t xml:space="preserve"> 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</si>
  <si>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</si>
  <si>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转移收入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</si>
  <si>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转移支出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</si>
  <si>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委托投资收益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</si>
  <si>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上解上级支出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</si>
  <si>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上级补助收入</t>
    </r>
  </si>
  <si>
    <t>机关事业单位基本养老保险基金收入</t>
  </si>
  <si>
    <t>机关事业单位基本养老保险基金支出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</si>
  <si>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基金财政补助收入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</si>
  <si>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基金利息收入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</si>
  <si>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基金委托投资收益</t>
    </r>
  </si>
  <si>
    <t>城镇职工基本医疗保险基金收入</t>
  </si>
  <si>
    <t>城镇职工基本医疗保险基金支出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</si>
  <si>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统筹基金支出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</si>
  <si>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个人账户基金支出</t>
    </r>
  </si>
  <si>
    <t>城乡居民基本医疗保险基金收入</t>
  </si>
  <si>
    <t>城乡居民基本医疗保险基金支出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</si>
  <si>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基本医疗保险费收入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</si>
  <si>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基本医疗保险待遇支出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</si>
  <si>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大病保险支出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</si>
  <si>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下级上解收入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</si>
  <si>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补助下级支出</t>
    </r>
  </si>
  <si>
    <t>城乡居民基本养老保险基金收入</t>
  </si>
  <si>
    <t>城乡居民基本养老保险基金支出</t>
  </si>
  <si>
    <t xml:space="preserve">   个人缴费收入</t>
  </si>
  <si>
    <t xml:space="preserve">  基础养老金支出</t>
  </si>
  <si>
    <t xml:space="preserve">   委托投资收益</t>
  </si>
  <si>
    <t xml:space="preserve">  个人账户养老金支出</t>
  </si>
  <si>
    <t xml:space="preserve">   利息收入</t>
  </si>
  <si>
    <t xml:space="preserve">  丧葬补助支出</t>
  </si>
  <si>
    <t xml:space="preserve">   财政补贴收入</t>
  </si>
  <si>
    <t xml:space="preserve">  转移支出</t>
  </si>
  <si>
    <t xml:space="preserve">   转移收入</t>
  </si>
  <si>
    <t>工伤保险基金收入</t>
  </si>
  <si>
    <t>工伤保险基金支出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</si>
  <si>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保险费收入</t>
    </r>
  </si>
  <si>
    <t xml:space="preserve">   工伤保险待遇支出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</si>
  <si>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财政补贴收入</t>
    </r>
  </si>
  <si>
    <t>　 劳动能力鉴定支出</t>
  </si>
  <si>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利息收入</t>
    </r>
  </si>
  <si>
    <t xml:space="preserve">   工伤预防费用支出</t>
  </si>
  <si>
    <t xml:space="preserve">   其他收入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</si>
  <si>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工伤保险基金其他支出</t>
    </r>
  </si>
  <si>
    <t xml:space="preserve">   工伤保险基金上解上级支出</t>
  </si>
  <si>
    <t>失业保险基金收入</t>
  </si>
  <si>
    <t>失业保险基金支出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</si>
  <si>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失业保险金支出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</si>
  <si>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医疗保险费支出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</si>
  <si>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职业培训支出</t>
    </r>
  </si>
  <si>
    <t xml:space="preserve">   下级上解收入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</si>
  <si>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上解上级支出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</si>
  <si>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稳定岗位补贴支出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</si>
  <si>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技能提升补贴支出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</si>
  <si>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其他费用支出</t>
    </r>
  </si>
  <si>
    <t>生育保险基金收入</t>
  </si>
  <si>
    <t>生育保险基金支出</t>
  </si>
  <si>
    <t xml:space="preserve">   保险费收入</t>
  </si>
  <si>
    <t xml:space="preserve">   生育医疗费用支出</t>
  </si>
  <si>
    <t xml:space="preserve">   生育津贴支出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</si>
  <si>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生育</t>
    </r>
    <r>
      <rPr>
        <sz val="12"/>
        <rFont val="宋体"/>
        <charset val="134"/>
      </rPr>
      <t>保险基金其他支出</t>
    </r>
  </si>
  <si>
    <t>表二十八</t>
  </si>
  <si>
    <t>2023年高新区社会保险基金结余预算表</t>
  </si>
  <si>
    <t>为上年执行数%</t>
  </si>
  <si>
    <t>企业职工基本养老保险基金本年收支结余</t>
  </si>
  <si>
    <t>企业职工基本养老保险基金年末滚存结余</t>
  </si>
  <si>
    <t>城乡居民基本养老保险基金本年收支结余</t>
  </si>
  <si>
    <t>城乡居民基本养老保险基金年末滚存结余</t>
  </si>
  <si>
    <t>机关事业单位基本养老保险基金本年收支结余</t>
  </si>
  <si>
    <t>机关事业单位基本养老保险基金年末滚存结余</t>
  </si>
  <si>
    <t>城镇职工基本医疗保险基金本年收支结余</t>
  </si>
  <si>
    <t>城镇职工基本医疗保险基金年末滚存结余</t>
  </si>
  <si>
    <t>城乡居民基本医疗保险基金本年收支结余</t>
  </si>
  <si>
    <t>城乡居民基本医疗保险基金年末滚存结余</t>
  </si>
  <si>
    <t>工伤保险基金本年收支结余</t>
  </si>
  <si>
    <t>工伤保险基金年末滚存结余</t>
  </si>
  <si>
    <t>失业保险基金本年收支结余</t>
  </si>
  <si>
    <t>失业保险基金年末滚存结余</t>
  </si>
  <si>
    <t>生育保险基金本年收支结余</t>
  </si>
  <si>
    <t>生育保险基金年末滚存结余</t>
  </si>
  <si>
    <t>高新区社会保险基金本年收支结余</t>
  </si>
  <si>
    <t>高新区社会保险基金年末滚存结余</t>
  </si>
</sst>
</file>

<file path=xl/styles.xml><?xml version="1.0" encoding="utf-8"?>
<styleSheet xmlns="http://schemas.openxmlformats.org/spreadsheetml/2006/main">
  <numFmts count="16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#,##0_ "/>
    <numFmt numFmtId="178" formatCode="0.00;[Red]0.00"/>
    <numFmt numFmtId="179" formatCode="_ * #,##0_ ;_ * \-#,##0_ ;_ * &quot;-&quot;??_ ;_ @_ "/>
    <numFmt numFmtId="180" formatCode="0_ "/>
    <numFmt numFmtId="181" formatCode="0.00_ "/>
    <numFmt numFmtId="182" formatCode="#,##0_);[Red]\(#,##0\)"/>
    <numFmt numFmtId="183" formatCode="0.0_ "/>
    <numFmt numFmtId="184" formatCode="#,##0.0_ "/>
    <numFmt numFmtId="185" formatCode="#,##0.00_ "/>
    <numFmt numFmtId="186" formatCode="#,##0.0000_ "/>
  </numFmts>
  <fonts count="41">
    <font>
      <sz val="11"/>
      <color theme="1"/>
      <name val="宋体"/>
      <charset val="134"/>
      <scheme val="minor"/>
    </font>
    <font>
      <sz val="11"/>
      <name val="黑体"/>
      <charset val="134"/>
    </font>
    <font>
      <sz val="20"/>
      <name val="方正大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.5"/>
      <name val="宋体"/>
      <charset val="134"/>
    </font>
    <font>
      <b/>
      <sz val="10.5"/>
      <name val="宋体"/>
      <charset val="134"/>
    </font>
    <font>
      <sz val="10.5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name val="宋体"/>
      <charset val="134"/>
      <scheme val="minor"/>
    </font>
    <font>
      <sz val="10.5"/>
      <name val="方正仿宋_GBK"/>
      <charset val="134"/>
    </font>
    <font>
      <sz val="10"/>
      <name val="方正仿宋_GBK"/>
      <charset val="134"/>
    </font>
    <font>
      <b/>
      <sz val="16"/>
      <name val="宋体"/>
      <charset val="134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/>
    <xf numFmtId="0" fontId="24" fillId="0" borderId="0" applyNumberFormat="0" applyFill="0" applyBorder="0" applyAlignment="0" applyProtection="0">
      <alignment vertical="center"/>
    </xf>
    <xf numFmtId="0" fontId="4" fillId="0" borderId="0"/>
    <xf numFmtId="0" fontId="0" fillId="11" borderId="9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4" fillId="0" borderId="0"/>
    <xf numFmtId="0" fontId="22" fillId="15" borderId="0" applyNumberFormat="0" applyBorder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4" fillId="0" borderId="0"/>
    <xf numFmtId="0" fontId="33" fillId="16" borderId="13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" fillId="0" borderId="0"/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5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9" fillId="0" borderId="0">
      <alignment vertical="center"/>
    </xf>
    <xf numFmtId="9" fontId="40" fillId="0" borderId="0" applyFont="0" applyFill="0" applyBorder="0" applyAlignment="0" applyProtection="0"/>
  </cellStyleXfs>
  <cellXfs count="301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79" fontId="0" fillId="0" borderId="1" xfId="10" applyNumberFormat="1" applyFont="1" applyBorder="1" applyAlignment="1">
      <alignment vertical="center"/>
    </xf>
    <xf numFmtId="179" fontId="0" fillId="0" borderId="1" xfId="10" applyNumberFormat="1" applyFont="1" applyFill="1" applyBorder="1" applyAlignment="1">
      <alignment vertical="center"/>
    </xf>
    <xf numFmtId="180" fontId="0" fillId="0" borderId="1" xfId="0" applyNumberFormat="1" applyFont="1" applyBorder="1" applyAlignment="1">
      <alignment vertical="center"/>
    </xf>
    <xf numFmtId="179" fontId="0" fillId="0" borderId="0" xfId="0" applyNumberFormat="1" applyAlignment="1"/>
    <xf numFmtId="179" fontId="0" fillId="0" borderId="1" xfId="10" applyNumberFormat="1" applyFont="1" applyFill="1" applyBorder="1" applyAlignment="1">
      <alignment horizontal="center" vertical="center"/>
    </xf>
    <xf numFmtId="181" fontId="0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9" fontId="3" fillId="0" borderId="1" xfId="10" applyNumberFormat="1" applyFont="1" applyBorder="1" applyAlignment="1">
      <alignment vertical="center"/>
    </xf>
    <xf numFmtId="181" fontId="3" fillId="0" borderId="1" xfId="0" applyNumberFormat="1" applyFont="1" applyBorder="1" applyAlignment="1">
      <alignment vertical="center"/>
    </xf>
    <xf numFmtId="0" fontId="3" fillId="0" borderId="0" xfId="0" applyFont="1" applyFill="1" applyAlignment="1"/>
    <xf numFmtId="0" fontId="0" fillId="0" borderId="0" xfId="0" applyFill="1" applyAlignment="1"/>
    <xf numFmtId="179" fontId="0" fillId="0" borderId="0" xfId="10" applyNumberFormat="1" applyFont="1" applyFill="1" applyAlignment="1"/>
    <xf numFmtId="0" fontId="4" fillId="0" borderId="0" xfId="7" applyFill="1"/>
    <xf numFmtId="0" fontId="4" fillId="0" borderId="0" xfId="7" applyFill="1" applyAlignment="1">
      <alignment horizontal="right" vertical="center"/>
    </xf>
    <xf numFmtId="0" fontId="3" fillId="0" borderId="1" xfId="7" applyFont="1" applyFill="1" applyBorder="1" applyAlignment="1">
      <alignment horizontal="center" vertical="center"/>
    </xf>
    <xf numFmtId="179" fontId="3" fillId="0" borderId="1" xfId="10" applyNumberFormat="1" applyFont="1" applyFill="1" applyBorder="1" applyAlignment="1">
      <alignment horizontal="center" vertical="center"/>
    </xf>
    <xf numFmtId="0" fontId="3" fillId="0" borderId="1" xfId="7" applyFont="1" applyFill="1" applyBorder="1" applyAlignment="1">
      <alignment vertical="center"/>
    </xf>
    <xf numFmtId="179" fontId="3" fillId="0" borderId="1" xfId="10" applyNumberFormat="1" applyFont="1" applyFill="1" applyBorder="1" applyAlignment="1">
      <alignment vertical="center"/>
    </xf>
    <xf numFmtId="0" fontId="0" fillId="0" borderId="1" xfId="7" applyFont="1" applyFill="1" applyBorder="1" applyAlignment="1">
      <alignment vertical="center"/>
    </xf>
    <xf numFmtId="0" fontId="4" fillId="0" borderId="1" xfId="7" applyFill="1" applyBorder="1" applyAlignment="1">
      <alignment vertical="center"/>
    </xf>
    <xf numFmtId="0" fontId="3" fillId="0" borderId="0" xfId="7" applyFont="1" applyFill="1"/>
    <xf numFmtId="179" fontId="0" fillId="0" borderId="1" xfId="10" applyNumberFormat="1" applyFont="1" applyFill="1" applyBorder="1">
      <alignment vertical="center"/>
    </xf>
    <xf numFmtId="179" fontId="0" fillId="0" borderId="1" xfId="10" applyNumberFormat="1" applyFont="1" applyFill="1" applyBorder="1" applyAlignment="1">
      <alignment horizontal="right" vertical="center"/>
    </xf>
    <xf numFmtId="180" fontId="3" fillId="0" borderId="1" xfId="21" applyNumberFormat="1" applyFont="1" applyFill="1" applyBorder="1" applyAlignment="1">
      <alignment horizontal="left" vertical="center" wrapText="1"/>
    </xf>
    <xf numFmtId="179" fontId="5" fillId="0" borderId="1" xfId="10" applyNumberFormat="1" applyFont="1" applyFill="1" applyBorder="1" applyAlignment="1">
      <alignment horizontal="right" vertical="center" wrapText="1"/>
    </xf>
    <xf numFmtId="0" fontId="0" fillId="0" borderId="1" xfId="71" applyFont="1" applyFill="1" applyBorder="1">
      <alignment vertical="center"/>
    </xf>
    <xf numFmtId="179" fontId="0" fillId="0" borderId="1" xfId="10" applyNumberFormat="1" applyFont="1" applyFill="1" applyBorder="1" applyAlignment="1">
      <alignment horizontal="right" vertical="center" wrapText="1"/>
    </xf>
    <xf numFmtId="0" fontId="6" fillId="0" borderId="1" xfId="71" applyNumberFormat="1" applyFont="1" applyFill="1" applyBorder="1" applyAlignment="1" applyProtection="1">
      <alignment horizontal="left" vertical="center"/>
    </xf>
    <xf numFmtId="179" fontId="6" fillId="0" borderId="1" xfId="10" applyNumberFormat="1" applyFont="1" applyFill="1" applyBorder="1" applyAlignment="1">
      <alignment horizontal="right" vertical="center" wrapText="1"/>
    </xf>
    <xf numFmtId="179" fontId="4" fillId="0" borderId="0" xfId="7" applyNumberFormat="1" applyFill="1"/>
    <xf numFmtId="0" fontId="0" fillId="0" borderId="2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0" xfId="84" applyFont="1" applyFill="1" applyAlignment="1">
      <alignment horizontal="left" vertical="center"/>
    </xf>
    <xf numFmtId="0" fontId="2" fillId="0" borderId="0" xfId="84" applyFont="1" applyFill="1"/>
    <xf numFmtId="0" fontId="7" fillId="0" borderId="0" xfId="84" applyFont="1" applyFill="1"/>
    <xf numFmtId="0" fontId="8" fillId="0" borderId="0" xfId="84" applyFont="1" applyFill="1"/>
    <xf numFmtId="0" fontId="7" fillId="2" borderId="0" xfId="84" applyFont="1" applyFill="1"/>
    <xf numFmtId="0" fontId="8" fillId="0" borderId="0" xfId="70" applyFont="1" applyFill="1" applyBorder="1" applyAlignment="1">
      <alignment vertical="center"/>
    </xf>
    <xf numFmtId="0" fontId="4" fillId="0" borderId="0" xfId="84" applyFill="1"/>
    <xf numFmtId="0" fontId="7" fillId="0" borderId="2" xfId="84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84" applyFont="1" applyFill="1" applyBorder="1" applyAlignment="1">
      <alignment horizontal="center" vertical="center" wrapText="1"/>
    </xf>
    <xf numFmtId="0" fontId="9" fillId="0" borderId="1" xfId="87" applyFont="1" applyFill="1" applyBorder="1">
      <alignment vertical="center"/>
    </xf>
    <xf numFmtId="182" fontId="7" fillId="0" borderId="1" xfId="85" applyNumberFormat="1" applyFont="1" applyFill="1" applyBorder="1" applyAlignment="1" applyProtection="1">
      <alignment horizontal="right" vertical="center" wrapText="1"/>
    </xf>
    <xf numFmtId="0" fontId="7" fillId="0" borderId="1" xfId="79" applyFont="1" applyFill="1" applyBorder="1" applyAlignment="1">
      <alignment horizontal="left" vertical="center"/>
    </xf>
    <xf numFmtId="177" fontId="9" fillId="0" borderId="1" xfId="86" applyNumberFormat="1" applyFont="1" applyFill="1" applyBorder="1" applyAlignment="1">
      <alignment horizontal="right" vertical="center" wrapText="1"/>
    </xf>
    <xf numFmtId="0" fontId="9" fillId="0" borderId="1" xfId="87" applyFont="1" applyFill="1" applyBorder="1" applyAlignment="1">
      <alignment horizontal="left" vertical="center" indent="1"/>
    </xf>
    <xf numFmtId="0" fontId="7" fillId="0" borderId="1" xfId="79" applyFont="1" applyFill="1" applyBorder="1" applyAlignment="1">
      <alignment horizontal="left" vertical="center" indent="1"/>
    </xf>
    <xf numFmtId="177" fontId="7" fillId="0" borderId="1" xfId="86" applyNumberFormat="1" applyFont="1" applyFill="1" applyBorder="1" applyAlignment="1" applyProtection="1">
      <alignment horizontal="right" vertical="center" wrapText="1"/>
    </xf>
    <xf numFmtId="0" fontId="9" fillId="0" borderId="1" xfId="87" applyFont="1" applyFill="1" applyBorder="1" applyAlignment="1">
      <alignment horizontal="left" vertical="center" wrapText="1" indent="1"/>
    </xf>
    <xf numFmtId="0" fontId="7" fillId="0" borderId="1" xfId="84" applyFont="1" applyFill="1" applyBorder="1"/>
    <xf numFmtId="0" fontId="9" fillId="2" borderId="1" xfId="87" applyFont="1" applyFill="1" applyBorder="1" applyAlignment="1">
      <alignment horizontal="left" vertical="center" indent="1"/>
    </xf>
    <xf numFmtId="182" fontId="7" fillId="2" borderId="1" xfId="85" applyNumberFormat="1" applyFont="1" applyFill="1" applyBorder="1" applyAlignment="1" applyProtection="1">
      <alignment horizontal="right" vertical="center" wrapText="1"/>
    </xf>
    <xf numFmtId="0" fontId="7" fillId="2" borderId="1" xfId="79" applyFont="1" applyFill="1" applyBorder="1" applyAlignment="1">
      <alignment horizontal="left" vertical="center" indent="1"/>
    </xf>
    <xf numFmtId="177" fontId="9" fillId="2" borderId="1" xfId="86" applyNumberFormat="1" applyFont="1" applyFill="1" applyBorder="1" applyAlignment="1">
      <alignment horizontal="right" vertical="center" wrapText="1"/>
    </xf>
    <xf numFmtId="0" fontId="9" fillId="0" borderId="1" xfId="87" applyFont="1" applyFill="1" applyBorder="1" applyAlignment="1">
      <alignment horizontal="center" vertical="center"/>
    </xf>
    <xf numFmtId="0" fontId="7" fillId="0" borderId="1" xfId="79" applyFont="1" applyFill="1" applyBorder="1" applyAlignment="1">
      <alignment horizontal="center" vertical="center"/>
    </xf>
    <xf numFmtId="0" fontId="7" fillId="0" borderId="1" xfId="84" applyFont="1" applyFill="1" applyBorder="1" applyAlignment="1">
      <alignment vertical="center" wrapText="1"/>
    </xf>
    <xf numFmtId="182" fontId="7" fillId="0" borderId="1" xfId="86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/>
    </xf>
    <xf numFmtId="177" fontId="7" fillId="0" borderId="1" xfId="86" applyNumberFormat="1" applyFont="1" applyFill="1" applyBorder="1" applyAlignment="1">
      <alignment horizontal="right" vertical="center" wrapText="1"/>
    </xf>
    <xf numFmtId="0" fontId="8" fillId="0" borderId="1" xfId="70" applyFont="1" applyFill="1" applyBorder="1" applyAlignment="1">
      <alignment horizontal="center" vertical="center"/>
    </xf>
    <xf numFmtId="182" fontId="8" fillId="0" borderId="1" xfId="85" applyNumberFormat="1" applyFont="1" applyFill="1" applyBorder="1" applyAlignment="1" applyProtection="1">
      <alignment horizontal="right" vertical="center" wrapText="1"/>
    </xf>
    <xf numFmtId="177" fontId="8" fillId="0" borderId="1" xfId="86" applyNumberFormat="1" applyFont="1" applyFill="1" applyBorder="1" applyAlignment="1">
      <alignment horizontal="right" vertical="center" wrapText="1"/>
    </xf>
    <xf numFmtId="179" fontId="8" fillId="0" borderId="0" xfId="70" applyNumberFormat="1" applyFont="1" applyFill="1" applyBorder="1" applyAlignment="1">
      <alignment vertical="center"/>
    </xf>
    <xf numFmtId="10" fontId="8" fillId="0" borderId="0" xfId="88" applyNumberFormat="1" applyFont="1" applyFill="1" applyAlignment="1">
      <alignment vertical="center"/>
    </xf>
    <xf numFmtId="182" fontId="7" fillId="0" borderId="0" xfId="84" applyNumberFormat="1" applyFont="1" applyFill="1"/>
    <xf numFmtId="0" fontId="1" fillId="0" borderId="0" xfId="78" applyFont="1" applyFill="1" applyAlignment="1">
      <alignment horizontal="left" vertical="center"/>
    </xf>
    <xf numFmtId="0" fontId="2" fillId="0" borderId="0" xfId="80" applyFont="1" applyFill="1" applyBorder="1" applyAlignment="1">
      <alignment vertical="center"/>
    </xf>
    <xf numFmtId="0" fontId="7" fillId="0" borderId="0" xfId="78" applyFont="1" applyFill="1" applyBorder="1" applyAlignment="1">
      <alignment vertical="center"/>
    </xf>
    <xf numFmtId="0" fontId="7" fillId="0" borderId="0" xfId="78" applyFont="1" applyFill="1" applyBorder="1" applyAlignment="1">
      <alignment horizontal="center" vertical="center" wrapText="1"/>
    </xf>
    <xf numFmtId="0" fontId="7" fillId="0" borderId="0" xfId="78" applyFont="1" applyFill="1" applyAlignment="1">
      <alignment vertical="center"/>
    </xf>
    <xf numFmtId="0" fontId="4" fillId="0" borderId="0" xfId="78" applyFont="1" applyFill="1" applyAlignment="1">
      <alignment vertical="center"/>
    </xf>
    <xf numFmtId="0" fontId="4" fillId="0" borderId="0" xfId="78" applyFill="1" applyAlignment="1">
      <alignment vertical="center"/>
    </xf>
    <xf numFmtId="0" fontId="3" fillId="0" borderId="0" xfId="78" applyFont="1" applyFill="1" applyAlignment="1">
      <alignment vertical="center"/>
    </xf>
    <xf numFmtId="0" fontId="2" fillId="0" borderId="0" xfId="80" applyFont="1" applyFill="1" applyBorder="1" applyAlignment="1">
      <alignment horizontal="center" vertical="center" wrapText="1"/>
    </xf>
    <xf numFmtId="0" fontId="2" fillId="0" borderId="0" xfId="80" applyFont="1" applyFill="1" applyBorder="1" applyAlignment="1">
      <alignment horizontal="center" vertical="center"/>
    </xf>
    <xf numFmtId="0" fontId="7" fillId="0" borderId="0" xfId="78" applyFont="1" applyFill="1" applyBorder="1" applyAlignment="1">
      <alignment horizontal="right" vertical="center"/>
    </xf>
    <xf numFmtId="0" fontId="7" fillId="0" borderId="1" xfId="78" applyFont="1" applyFill="1" applyBorder="1" applyAlignment="1">
      <alignment horizontal="center" vertical="center" wrapText="1"/>
    </xf>
    <xf numFmtId="0" fontId="7" fillId="0" borderId="1" xfId="80" applyFont="1" applyFill="1" applyBorder="1" applyAlignment="1">
      <alignment horizontal="center" vertical="center" wrapText="1"/>
    </xf>
    <xf numFmtId="177" fontId="7" fillId="0" borderId="1" xfId="79" applyNumberFormat="1" applyFont="1" applyFill="1" applyBorder="1" applyAlignment="1">
      <alignment horizontal="right" vertical="center" wrapText="1"/>
    </xf>
    <xf numFmtId="0" fontId="4" fillId="0" borderId="0" xfId="78" applyFill="1" applyAlignment="1">
      <alignment horizontal="left" vertical="center" wrapText="1"/>
    </xf>
    <xf numFmtId="0" fontId="4" fillId="0" borderId="0" xfId="78" applyFill="1" applyAlignment="1">
      <alignment vertical="center" wrapText="1"/>
    </xf>
    <xf numFmtId="0" fontId="4" fillId="0" borderId="0" xfId="78" applyFont="1" applyFill="1" applyAlignment="1">
      <alignment horizontal="left" vertical="center" wrapText="1"/>
    </xf>
    <xf numFmtId="0" fontId="4" fillId="0" borderId="0" xfId="78" applyFont="1" applyFill="1" applyBorder="1" applyAlignment="1">
      <alignment vertical="center"/>
    </xf>
    <xf numFmtId="0" fontId="4" fillId="0" borderId="0" xfId="6"/>
    <xf numFmtId="0" fontId="0" fillId="0" borderId="0" xfId="0" applyFont="1" applyAlignment="1">
      <alignment horizontal="right" vertical="center"/>
    </xf>
    <xf numFmtId="0" fontId="3" fillId="0" borderId="1" xfId="6" applyFont="1" applyBorder="1" applyAlignment="1">
      <alignment horizontal="center" vertical="center"/>
    </xf>
    <xf numFmtId="0" fontId="0" fillId="0" borderId="1" xfId="6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177" fontId="4" fillId="0" borderId="1" xfId="6" applyNumberFormat="1" applyFont="1" applyFill="1" applyBorder="1" applyAlignment="1">
      <alignment vertical="center"/>
    </xf>
    <xf numFmtId="0" fontId="10" fillId="0" borderId="1" xfId="78" applyFont="1" applyFill="1" applyBorder="1" applyAlignment="1">
      <alignment vertical="center" wrapText="1"/>
    </xf>
    <xf numFmtId="177" fontId="4" fillId="0" borderId="1" xfId="6" applyNumberFormat="1" applyBorder="1"/>
    <xf numFmtId="0" fontId="4" fillId="0" borderId="1" xfId="6" applyBorder="1"/>
    <xf numFmtId="0" fontId="7" fillId="0" borderId="0" xfId="78" applyFont="1" applyFill="1" applyAlignment="1">
      <alignment horizontal="left" vertical="center" wrapText="1"/>
    </xf>
    <xf numFmtId="0" fontId="4" fillId="0" borderId="0" xfId="0" applyFont="1" applyFill="1" applyBorder="1" applyAlignment="1"/>
    <xf numFmtId="0" fontId="4" fillId="0" borderId="0" xfId="78" applyFill="1">
      <alignment vertical="center"/>
    </xf>
    <xf numFmtId="0" fontId="3" fillId="0" borderId="0" xfId="78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78" applyFont="1" applyFill="1" applyAlignment="1">
      <alignment horizontal="right" vertical="center"/>
    </xf>
    <xf numFmtId="0" fontId="3" fillId="0" borderId="3" xfId="78" applyFont="1" applyFill="1" applyBorder="1" applyAlignment="1">
      <alignment horizontal="center" vertical="center" wrapText="1"/>
    </xf>
    <xf numFmtId="0" fontId="3" fillId="0" borderId="1" xfId="80" applyFont="1" applyFill="1" applyBorder="1" applyAlignment="1">
      <alignment horizontal="center" vertical="center" wrapText="1"/>
    </xf>
    <xf numFmtId="0" fontId="4" fillId="0" borderId="1" xfId="78" applyFont="1" applyFill="1" applyBorder="1" applyAlignment="1">
      <alignment horizontal="center" vertical="center"/>
    </xf>
    <xf numFmtId="182" fontId="4" fillId="0" borderId="1" xfId="78" applyNumberFormat="1" applyFont="1" applyFill="1" applyBorder="1" applyAlignment="1">
      <alignment vertical="center"/>
    </xf>
    <xf numFmtId="0" fontId="4" fillId="0" borderId="0" xfId="78" applyFont="1" applyFill="1">
      <alignment vertical="center"/>
    </xf>
    <xf numFmtId="182" fontId="4" fillId="0" borderId="0" xfId="78" applyNumberFormat="1" applyFont="1" applyFill="1">
      <alignment vertical="center"/>
    </xf>
    <xf numFmtId="0" fontId="1" fillId="0" borderId="0" xfId="83" applyFont="1" applyFill="1" applyAlignment="1">
      <alignment horizontal="left" vertical="center"/>
    </xf>
    <xf numFmtId="0" fontId="2" fillId="0" borderId="0" xfId="83" applyFont="1" applyFill="1">
      <alignment vertical="center"/>
    </xf>
    <xf numFmtId="0" fontId="7" fillId="0" borderId="0" xfId="83" applyFont="1" applyFill="1">
      <alignment vertical="center"/>
    </xf>
    <xf numFmtId="0" fontId="4" fillId="0" borderId="0" xfId="83" applyFill="1">
      <alignment vertical="center"/>
    </xf>
    <xf numFmtId="0" fontId="7" fillId="0" borderId="0" xfId="83" applyFont="1" applyFill="1" applyAlignment="1">
      <alignment horizontal="right" vertical="center"/>
    </xf>
    <xf numFmtId="0" fontId="8" fillId="0" borderId="1" xfId="73" applyFont="1" applyFill="1" applyBorder="1" applyAlignment="1">
      <alignment horizontal="center" vertical="center"/>
    </xf>
    <xf numFmtId="49" fontId="7" fillId="0" borderId="1" xfId="82" applyNumberFormat="1" applyFont="1" applyFill="1" applyBorder="1" applyAlignment="1">
      <alignment horizontal="center" vertical="center"/>
    </xf>
    <xf numFmtId="177" fontId="7" fillId="0" borderId="1" xfId="74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 applyProtection="1">
      <alignment vertical="center"/>
    </xf>
    <xf numFmtId="180" fontId="7" fillId="0" borderId="1" xfId="0" applyNumberFormat="1" applyFont="1" applyFill="1" applyBorder="1" applyAlignment="1" applyProtection="1">
      <alignment vertical="center"/>
    </xf>
    <xf numFmtId="177" fontId="7" fillId="0" borderId="1" xfId="83" applyNumberFormat="1" applyFont="1" applyFill="1" applyBorder="1" applyAlignment="1">
      <alignment horizontal="right" vertical="center"/>
    </xf>
    <xf numFmtId="180" fontId="7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vertical="center"/>
    </xf>
    <xf numFmtId="0" fontId="0" fillId="0" borderId="1" xfId="0" applyBorder="1" applyAlignment="1"/>
    <xf numFmtId="177" fontId="3" fillId="0" borderId="1" xfId="0" applyNumberFormat="1" applyFont="1" applyBorder="1" applyAlignment="1">
      <alignment vertical="center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11" fillId="0" borderId="0" xfId="0" applyFont="1" applyAlignment="1"/>
    <xf numFmtId="0" fontId="0" fillId="0" borderId="0" xfId="0" applyAlignment="1">
      <alignment wrapText="1"/>
    </xf>
    <xf numFmtId="0" fontId="4" fillId="0" borderId="0" xfId="47"/>
    <xf numFmtId="0" fontId="11" fillId="0" borderId="1" xfId="47" applyFont="1" applyFill="1" applyBorder="1" applyAlignment="1">
      <alignment horizontal="center" vertical="center" wrapText="1"/>
    </xf>
    <xf numFmtId="0" fontId="11" fillId="0" borderId="1" xfId="47" applyFont="1" applyFill="1" applyBorder="1" applyAlignment="1">
      <alignment vertical="center" wrapText="1"/>
    </xf>
    <xf numFmtId="177" fontId="11" fillId="0" borderId="1" xfId="47" applyNumberFormat="1" applyFont="1" applyFill="1" applyBorder="1" applyAlignment="1">
      <alignment vertical="center"/>
    </xf>
    <xf numFmtId="183" fontId="11" fillId="0" borderId="1" xfId="47" applyNumberFormat="1" applyFont="1" applyFill="1" applyBorder="1" applyAlignment="1">
      <alignment vertical="center"/>
    </xf>
    <xf numFmtId="0" fontId="10" fillId="0" borderId="1" xfId="47" applyFont="1" applyFill="1" applyBorder="1" applyAlignment="1">
      <alignment vertical="center" wrapText="1"/>
    </xf>
    <xf numFmtId="177" fontId="10" fillId="0" borderId="1" xfId="47" applyNumberFormat="1" applyFont="1" applyFill="1" applyBorder="1" applyAlignment="1">
      <alignment vertical="center"/>
    </xf>
    <xf numFmtId="0" fontId="10" fillId="0" borderId="0" xfId="47" applyFont="1"/>
    <xf numFmtId="0" fontId="11" fillId="0" borderId="0" xfId="47" applyFont="1"/>
    <xf numFmtId="0" fontId="4" fillId="0" borderId="0" xfId="47" applyAlignment="1">
      <alignment wrapText="1"/>
    </xf>
    <xf numFmtId="177" fontId="4" fillId="0" borderId="0" xfId="47" applyNumberFormat="1"/>
    <xf numFmtId="0" fontId="1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0" xfId="43"/>
    <xf numFmtId="0" fontId="3" fillId="0" borderId="1" xfId="43" applyFont="1" applyBorder="1" applyAlignment="1">
      <alignment horizontal="center" vertical="center"/>
    </xf>
    <xf numFmtId="0" fontId="0" fillId="0" borderId="1" xfId="43" applyFont="1" applyBorder="1" applyAlignment="1">
      <alignment vertical="center"/>
    </xf>
    <xf numFmtId="177" fontId="4" fillId="0" borderId="1" xfId="43" applyNumberFormat="1" applyBorder="1" applyAlignment="1">
      <alignment vertical="center"/>
    </xf>
    <xf numFmtId="0" fontId="4" fillId="0" borderId="1" xfId="43" applyBorder="1" applyAlignment="1">
      <alignment vertical="center"/>
    </xf>
    <xf numFmtId="177" fontId="4" fillId="0" borderId="0" xfId="43" applyNumberFormat="1"/>
    <xf numFmtId="0" fontId="3" fillId="0" borderId="1" xfId="43" applyFont="1" applyBorder="1" applyAlignment="1">
      <alignment vertical="center"/>
    </xf>
    <xf numFmtId="177" fontId="3" fillId="0" borderId="1" xfId="43" applyNumberFormat="1" applyFont="1" applyBorder="1" applyAlignment="1">
      <alignment vertical="center"/>
    </xf>
    <xf numFmtId="0" fontId="1" fillId="0" borderId="0" xfId="76" applyFont="1" applyFill="1" applyAlignment="1">
      <alignment horizontal="left" vertical="center"/>
    </xf>
    <xf numFmtId="0" fontId="2" fillId="0" borderId="0" xfId="76" applyFont="1" applyFill="1">
      <alignment vertical="center"/>
    </xf>
    <xf numFmtId="0" fontId="4" fillId="0" borderId="0" xfId="76" applyFont="1" applyFill="1">
      <alignment vertical="center"/>
    </xf>
    <xf numFmtId="0" fontId="3" fillId="0" borderId="0" xfId="76" applyFont="1" applyFill="1">
      <alignment vertical="center"/>
    </xf>
    <xf numFmtId="0" fontId="4" fillId="0" borderId="0" xfId="81" applyFont="1" applyFill="1" applyAlignment="1">
      <alignment vertical="center"/>
    </xf>
    <xf numFmtId="0" fontId="4" fillId="0" borderId="0" xfId="76" applyFont="1" applyFill="1" applyAlignment="1">
      <alignment horizontal="center" vertical="center"/>
    </xf>
    <xf numFmtId="0" fontId="3" fillId="0" borderId="0" xfId="76" applyFont="1" applyFill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177" fontId="1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2" fillId="0" borderId="0" xfId="80" applyFont="1" applyAlignment="1">
      <alignment horizontal="center" vertical="center"/>
    </xf>
    <xf numFmtId="0" fontId="7" fillId="0" borderId="0" xfId="78" applyFont="1" applyFill="1" applyAlignment="1">
      <alignment horizontal="center" vertical="center" wrapText="1"/>
    </xf>
    <xf numFmtId="0" fontId="7" fillId="0" borderId="0" xfId="78" applyFont="1" applyFill="1" applyAlignment="1">
      <alignment horizontal="right" vertical="center"/>
    </xf>
    <xf numFmtId="0" fontId="7" fillId="0" borderId="1" xfId="79" applyFont="1" applyFill="1" applyBorder="1" applyAlignment="1">
      <alignment vertical="center"/>
    </xf>
    <xf numFmtId="0" fontId="7" fillId="0" borderId="1" xfId="78" applyFont="1" applyFill="1" applyBorder="1" applyAlignment="1">
      <alignment vertical="center"/>
    </xf>
    <xf numFmtId="0" fontId="7" fillId="0" borderId="0" xfId="79" applyFont="1" applyFill="1" applyAlignment="1">
      <alignment vertical="center"/>
    </xf>
    <xf numFmtId="0" fontId="4" fillId="0" borderId="0" xfId="62" applyFill="1"/>
    <xf numFmtId="0" fontId="0" fillId="0" borderId="0" xfId="0" applyFont="1" applyFill="1" applyAlignment="1"/>
    <xf numFmtId="0" fontId="3" fillId="0" borderId="1" xfId="62" applyFont="1" applyFill="1" applyBorder="1" applyAlignment="1">
      <alignment horizontal="center" vertical="center"/>
    </xf>
    <xf numFmtId="0" fontId="0" fillId="0" borderId="1" xfId="62" applyFont="1" applyFill="1" applyBorder="1" applyAlignment="1">
      <alignment vertical="center"/>
    </xf>
    <xf numFmtId="177" fontId="4" fillId="0" borderId="1" xfId="62" applyNumberFormat="1" applyFill="1" applyBorder="1" applyAlignment="1">
      <alignment vertical="center"/>
    </xf>
    <xf numFmtId="177" fontId="4" fillId="3" borderId="1" xfId="62" applyNumberFormat="1" applyFont="1" applyFill="1" applyBorder="1" applyAlignment="1">
      <alignment vertical="center"/>
    </xf>
    <xf numFmtId="0" fontId="7" fillId="0" borderId="1" xfId="79" applyFont="1" applyBorder="1" applyAlignment="1">
      <alignment vertical="center" wrapText="1"/>
    </xf>
    <xf numFmtId="177" fontId="10" fillId="0" borderId="1" xfId="13" applyNumberFormat="1" applyFont="1" applyFill="1" applyBorder="1" applyAlignment="1" applyProtection="1">
      <alignment horizontal="right" vertical="center" wrapText="1"/>
    </xf>
    <xf numFmtId="0" fontId="7" fillId="0" borderId="0" xfId="78" applyFont="1" applyFill="1" applyAlignment="1">
      <alignment vertical="center" wrapText="1"/>
    </xf>
    <xf numFmtId="0" fontId="4" fillId="0" borderId="0" xfId="76" applyFont="1" applyFill="1" applyAlignment="1">
      <alignment vertical="center"/>
    </xf>
    <xf numFmtId="0" fontId="1" fillId="0" borderId="0" xfId="76" applyFont="1" applyFill="1" applyAlignment="1">
      <alignment vertical="center"/>
    </xf>
    <xf numFmtId="0" fontId="7" fillId="0" borderId="2" xfId="76" applyFont="1" applyFill="1" applyBorder="1" applyAlignment="1">
      <alignment vertical="center"/>
    </xf>
    <xf numFmtId="0" fontId="7" fillId="0" borderId="2" xfId="76" applyFont="1" applyFill="1" applyBorder="1" applyAlignment="1">
      <alignment horizontal="right" vertical="center"/>
    </xf>
    <xf numFmtId="0" fontId="8" fillId="0" borderId="1" xfId="76" applyFont="1" applyFill="1" applyBorder="1" applyAlignment="1">
      <alignment horizontal="center" vertical="center" wrapText="1"/>
    </xf>
    <xf numFmtId="0" fontId="7" fillId="0" borderId="1" xfId="75" applyFont="1" applyFill="1" applyBorder="1" applyAlignment="1">
      <alignment vertical="center" wrapText="1"/>
    </xf>
    <xf numFmtId="182" fontId="7" fillId="0" borderId="1" xfId="77" applyNumberFormat="1" applyFont="1" applyFill="1" applyBorder="1" applyAlignment="1">
      <alignment horizontal="right" vertical="center" wrapText="1"/>
    </xf>
    <xf numFmtId="0" fontId="7" fillId="0" borderId="1" xfId="76" applyFont="1" applyFill="1" applyBorder="1" applyAlignment="1">
      <alignment vertical="center" wrapText="1"/>
    </xf>
    <xf numFmtId="0" fontId="14" fillId="0" borderId="0" xfId="76" applyFont="1" applyFill="1" applyAlignment="1">
      <alignment vertical="center"/>
    </xf>
    <xf numFmtId="0" fontId="15" fillId="0" borderId="0" xfId="76" applyFont="1" applyFill="1" applyAlignment="1">
      <alignment vertical="center"/>
    </xf>
    <xf numFmtId="0" fontId="4" fillId="0" borderId="0" xfId="0" applyFont="1" applyFill="1" applyAlignment="1"/>
    <xf numFmtId="0" fontId="1" fillId="0" borderId="0" xfId="0" applyFont="1" applyFill="1" applyAlignment="1"/>
    <xf numFmtId="0" fontId="4" fillId="0" borderId="0" xfId="6" applyFill="1" applyAlignment="1"/>
    <xf numFmtId="0" fontId="16" fillId="0" borderId="0" xfId="80" applyFont="1" applyFill="1" applyBorder="1" applyAlignment="1">
      <alignment horizontal="center" vertical="center"/>
    </xf>
    <xf numFmtId="0" fontId="10" fillId="0" borderId="0" xfId="78" applyFont="1" applyFill="1" applyBorder="1" applyAlignment="1">
      <alignment horizontal="center" vertical="center"/>
    </xf>
    <xf numFmtId="0" fontId="4" fillId="0" borderId="0" xfId="78" applyFill="1" applyBorder="1" applyAlignment="1">
      <alignment vertical="center"/>
    </xf>
    <xf numFmtId="0" fontId="3" fillId="0" borderId="1" xfId="80" applyFont="1" applyFill="1" applyBorder="1" applyAlignment="1">
      <alignment horizontal="center" vertical="center" wrapText="1"/>
    </xf>
    <xf numFmtId="0" fontId="3" fillId="0" borderId="3" xfId="80" applyFont="1" applyFill="1" applyBorder="1" applyAlignment="1">
      <alignment horizontal="center" vertical="center" wrapText="1"/>
    </xf>
    <xf numFmtId="177" fontId="4" fillId="0" borderId="1" xfId="78" applyNumberFormat="1" applyFont="1" applyFill="1" applyBorder="1" applyAlignment="1">
      <alignment vertical="center"/>
    </xf>
    <xf numFmtId="182" fontId="4" fillId="0" borderId="0" xfId="78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178" fontId="17" fillId="0" borderId="1" xfId="0" applyNumberFormat="1" applyFont="1" applyFill="1" applyBorder="1" applyAlignment="1">
      <alignment vertical="center"/>
    </xf>
    <xf numFmtId="9" fontId="17" fillId="0" borderId="1" xfId="13" applyFont="1" applyFill="1" applyBorder="1" applyAlignment="1">
      <alignment horizontal="right" vertical="center"/>
    </xf>
    <xf numFmtId="183" fontId="17" fillId="0" borderId="1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" fillId="0" borderId="0" xfId="73" applyFont="1" applyFill="1" applyAlignment="1">
      <alignment horizontal="left" vertical="center"/>
    </xf>
    <xf numFmtId="0" fontId="2" fillId="0" borderId="0" xfId="73" applyFont="1" applyFill="1" applyAlignment="1">
      <alignment vertical="center"/>
    </xf>
    <xf numFmtId="0" fontId="7" fillId="0" borderId="0" xfId="73" applyFont="1" applyFill="1" applyAlignment="1">
      <alignment vertical="center"/>
    </xf>
    <xf numFmtId="180" fontId="7" fillId="0" borderId="0" xfId="73" applyNumberFormat="1" applyFont="1" applyFill="1" applyAlignment="1">
      <alignment vertical="center"/>
    </xf>
    <xf numFmtId="0" fontId="3" fillId="0" borderId="0" xfId="73" applyFont="1" applyFill="1" applyAlignment="1">
      <alignment vertical="center"/>
    </xf>
    <xf numFmtId="0" fontId="4" fillId="0" borderId="0" xfId="73" applyFont="1" applyFill="1" applyAlignment="1">
      <alignment vertical="center"/>
    </xf>
    <xf numFmtId="0" fontId="4" fillId="0" borderId="0" xfId="73" applyFont="1" applyFill="1" applyAlignment="1">
      <alignment vertical="center" wrapText="1"/>
    </xf>
    <xf numFmtId="0" fontId="1" fillId="0" borderId="0" xfId="73" applyFont="1" applyFill="1" applyAlignment="1" applyProtection="1">
      <alignment horizontal="left" vertical="center"/>
      <protection locked="0"/>
    </xf>
    <xf numFmtId="0" fontId="7" fillId="0" borderId="0" xfId="73" applyFont="1" applyFill="1" applyAlignment="1" applyProtection="1">
      <alignment vertical="center" wrapText="1"/>
      <protection locked="0"/>
    </xf>
    <xf numFmtId="0" fontId="7" fillId="0" borderId="0" xfId="73" applyFont="1" applyFill="1" applyAlignment="1" applyProtection="1">
      <alignment horizontal="right" vertical="center"/>
      <protection locked="0"/>
    </xf>
    <xf numFmtId="0" fontId="8" fillId="0" borderId="1" xfId="73" applyFont="1" applyFill="1" applyBorder="1" applyAlignment="1" applyProtection="1">
      <alignment horizontal="center" vertical="center" wrapText="1"/>
      <protection locked="0"/>
    </xf>
    <xf numFmtId="0" fontId="8" fillId="0" borderId="1" xfId="73" applyFont="1" applyFill="1" applyBorder="1" applyAlignment="1" applyProtection="1">
      <alignment horizontal="center" vertical="center"/>
      <protection locked="0"/>
    </xf>
    <xf numFmtId="180" fontId="7" fillId="0" borderId="1" xfId="16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74" applyNumberFormat="1" applyFont="1" applyFill="1" applyBorder="1" applyAlignment="1" applyProtection="1">
      <alignment vertical="center"/>
      <protection locked="0"/>
    </xf>
    <xf numFmtId="180" fontId="7" fillId="0" borderId="1" xfId="16" applyNumberFormat="1" applyFont="1" applyFill="1" applyBorder="1" applyAlignment="1" applyProtection="1">
      <alignment horizontal="left" vertical="center" wrapText="1"/>
      <protection locked="0"/>
    </xf>
    <xf numFmtId="1" fontId="7" fillId="0" borderId="1" xfId="0" applyNumberFormat="1" applyFont="1" applyFill="1" applyBorder="1" applyAlignment="1" applyProtection="1">
      <alignment vertical="center"/>
      <protection locked="0"/>
    </xf>
    <xf numFmtId="177" fontId="7" fillId="0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NumberFormat="1" applyFont="1" applyFill="1" applyBorder="1" applyAlignment="1" applyProtection="1">
      <alignment vertical="center"/>
      <protection locked="0"/>
    </xf>
    <xf numFmtId="3" fontId="7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180" fontId="7" fillId="0" borderId="1" xfId="0" applyNumberFormat="1" applyFont="1" applyFill="1" applyBorder="1" applyAlignment="1" applyProtection="1">
      <alignment vertical="center" wrapText="1"/>
      <protection locked="0"/>
    </xf>
    <xf numFmtId="180" fontId="7" fillId="0" borderId="1" xfId="0" applyNumberFormat="1" applyFont="1" applyFill="1" applyBorder="1" applyAlignment="1" applyProtection="1">
      <alignment horizontal="right" vertical="center"/>
      <protection locked="0"/>
    </xf>
    <xf numFmtId="180" fontId="7" fillId="0" borderId="1" xfId="0" applyNumberFormat="1" applyFont="1" applyFill="1" applyBorder="1" applyAlignment="1" applyProtection="1">
      <alignment vertical="center"/>
      <protection locked="0"/>
    </xf>
    <xf numFmtId="180" fontId="7" fillId="0" borderId="1" xfId="73" applyNumberFormat="1" applyFont="1" applyFill="1" applyBorder="1" applyAlignment="1" applyProtection="1">
      <alignment vertical="center"/>
      <protection locked="0"/>
    </xf>
    <xf numFmtId="180" fontId="7" fillId="0" borderId="1" xfId="74" applyNumberFormat="1" applyFont="1" applyFill="1" applyBorder="1" applyAlignment="1" applyProtection="1">
      <alignment vertical="center"/>
      <protection locked="0"/>
    </xf>
    <xf numFmtId="180" fontId="7" fillId="0" borderId="1" xfId="73" applyNumberFormat="1" applyFont="1" applyFill="1" applyBorder="1" applyAlignment="1">
      <alignment vertical="center"/>
    </xf>
    <xf numFmtId="0" fontId="7" fillId="0" borderId="0" xfId="73" applyFont="1" applyFill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horizontal="right"/>
    </xf>
    <xf numFmtId="176" fontId="0" fillId="0" borderId="0" xfId="13" applyNumberFormat="1" applyAlignment="1"/>
    <xf numFmtId="0" fontId="0" fillId="4" borderId="1" xfId="0" applyFill="1" applyBorder="1" applyAlignment="1">
      <alignment vertical="center"/>
    </xf>
    <xf numFmtId="177" fontId="0" fillId="4" borderId="1" xfId="0" applyNumberFormat="1" applyFill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7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0" fillId="3" borderId="1" xfId="14" applyFont="1" applyFill="1" applyBorder="1" applyAlignment="1">
      <alignment vertical="center"/>
    </xf>
    <xf numFmtId="0" fontId="10" fillId="0" borderId="1" xfId="14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7" fontId="0" fillId="0" borderId="0" xfId="0" applyNumberFormat="1" applyAlignment="1"/>
    <xf numFmtId="0" fontId="0" fillId="0" borderId="0" xfId="0" applyFont="1" applyAlignment="1"/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184" fontId="0" fillId="0" borderId="1" xfId="0" applyNumberFormat="1" applyBorder="1" applyAlignment="1">
      <alignment vertical="center"/>
    </xf>
    <xf numFmtId="184" fontId="0" fillId="0" borderId="0" xfId="0" applyNumberFormat="1" applyAlignment="1">
      <alignment vertical="center"/>
    </xf>
    <xf numFmtId="0" fontId="0" fillId="0" borderId="1" xfId="0" applyFill="1" applyBorder="1" applyAlignment="1">
      <alignment vertical="center"/>
    </xf>
    <xf numFmtId="177" fontId="0" fillId="0" borderId="1" xfId="55" applyNumberFormat="1" applyFont="1" applyFill="1" applyBorder="1" applyAlignment="1">
      <alignment vertical="center"/>
    </xf>
    <xf numFmtId="177" fontId="18" fillId="0" borderId="1" xfId="0" applyNumberFormat="1" applyFont="1" applyBorder="1" applyAlignment="1">
      <alignment vertical="center"/>
    </xf>
    <xf numFmtId="184" fontId="18" fillId="0" borderId="1" xfId="0" applyNumberFormat="1" applyFont="1" applyBorder="1" applyAlignment="1">
      <alignment vertical="center"/>
    </xf>
    <xf numFmtId="179" fontId="0" fillId="0" borderId="0" xfId="10" applyNumberFormat="1" applyFont="1" applyAlignment="1"/>
    <xf numFmtId="179" fontId="0" fillId="0" borderId="0" xfId="13" applyNumberFormat="1" applyFont="1" applyAlignment="1"/>
    <xf numFmtId="183" fontId="3" fillId="0" borderId="1" xfId="0" applyNumberFormat="1" applyFont="1" applyBorder="1" applyAlignment="1">
      <alignment horizontal="center" vertical="center" wrapText="1"/>
    </xf>
    <xf numFmtId="185" fontId="3" fillId="0" borderId="1" xfId="13" applyNumberFormat="1" applyFont="1" applyBorder="1" applyAlignment="1">
      <alignment vertical="center"/>
    </xf>
    <xf numFmtId="10" fontId="0" fillId="0" borderId="0" xfId="13" applyNumberFormat="1" applyFont="1" applyAlignment="1"/>
    <xf numFmtId="185" fontId="4" fillId="0" borderId="1" xfId="13" applyNumberFormat="1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0" fontId="0" fillId="0" borderId="0" xfId="13" applyNumberFormat="1" applyFont="1" applyFill="1" applyBorder="1" applyAlignment="1" applyProtection="1"/>
    <xf numFmtId="10" fontId="0" fillId="0" borderId="0" xfId="13" applyNumberFormat="1" applyAlignment="1"/>
    <xf numFmtId="180" fontId="0" fillId="0" borderId="0" xfId="0" applyNumberFormat="1" applyAlignment="1"/>
    <xf numFmtId="186" fontId="0" fillId="0" borderId="0" xfId="0" applyNumberFormat="1" applyAlignment="1"/>
    <xf numFmtId="0" fontId="2" fillId="0" borderId="0" xfId="0" applyFont="1" applyFill="1" applyBorder="1" applyAlignment="1"/>
    <xf numFmtId="0" fontId="7" fillId="0" borderId="0" xfId="0" applyFont="1" applyFill="1" applyBorder="1" applyAlignment="1"/>
    <xf numFmtId="177" fontId="4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1" shrinkToFit="1"/>
    </xf>
    <xf numFmtId="0" fontId="7" fillId="0" borderId="1" xfId="0" applyFont="1" applyFill="1" applyBorder="1" applyAlignment="1"/>
    <xf numFmtId="3" fontId="8" fillId="0" borderId="1" xfId="72" applyNumberFormat="1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/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09" xfId="6"/>
    <cellStyle name="常规 114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102" xfId="14"/>
    <cellStyle name="已访问的超链接" xfId="15" builtinId="9"/>
    <cellStyle name="常规_2009年财力测算情况11.19人代会 2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常规 30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90" xfId="29"/>
    <cellStyle name="60% - 强调文字颜色 4" xfId="30" builtinId="44"/>
    <cellStyle name="计算" xfId="31" builtinId="22"/>
    <cellStyle name="常规 104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常规 107" xfId="43"/>
    <cellStyle name="常规 112" xfId="44"/>
    <cellStyle name="40% - 强调文字颜色 1" xfId="45" builtinId="31"/>
    <cellStyle name="20% - 强调文字颜色 2" xfId="46" builtinId="34"/>
    <cellStyle name="常规 108" xfId="47"/>
    <cellStyle name="常规 113" xfId="48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116" xfId="5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60% - 强调文字颜色 6" xfId="60" builtinId="52"/>
    <cellStyle name="常规 103" xfId="61"/>
    <cellStyle name="常规 106" xfId="62"/>
    <cellStyle name="常规 111" xfId="63"/>
    <cellStyle name="常规 110" xfId="64"/>
    <cellStyle name="常规 70" xfId="65"/>
    <cellStyle name="常规 76" xfId="66"/>
    <cellStyle name="常规 79" xfId="67"/>
    <cellStyle name="常规 80" xfId="68"/>
    <cellStyle name="常规 87" xfId="69"/>
    <cellStyle name="常规_12-29日省政府常务会议材料附件" xfId="70"/>
    <cellStyle name="常规_2016年省本级社会保险基金收支预算表细化" xfId="71"/>
    <cellStyle name="常规_河南省2011年度财政总决算生成表20120425" xfId="72"/>
    <cellStyle name="常规 15_1.3日 2017年预算草案 - 副本" xfId="73"/>
    <cellStyle name="常规_2010年收入财力预测（20101011） 2" xfId="74"/>
    <cellStyle name="常规 28" xfId="75"/>
    <cellStyle name="常规 10" xfId="76"/>
    <cellStyle name="千位分隔 5" xfId="77"/>
    <cellStyle name="常规_附件：2012年出口退税基数及超基数上解情况表" xfId="78"/>
    <cellStyle name="常规 11" xfId="79"/>
    <cellStyle name="常规 15" xfId="80"/>
    <cellStyle name="常规_(汝州)excel2003版（已锁定公式）2018年地方财政预算表" xfId="81"/>
    <cellStyle name="常规_4268D4A09C5B01B0E0530A0804CB4AF3" xfId="82"/>
    <cellStyle name="常规_2007基金预算" xfId="83"/>
    <cellStyle name="常规_2012年国有资本经营预算收支总表" xfId="84"/>
    <cellStyle name="常规_2012年基金收支预算草案12" xfId="85"/>
    <cellStyle name="千位分隔 2" xfId="86"/>
    <cellStyle name="常规_Xl0000068" xfId="87"/>
    <cellStyle name="百分比 2" xfId="8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customXml" Target="../customXml/item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45"/>
  <sheetViews>
    <sheetView workbookViewId="0">
      <selection activeCell="A2" sqref="A2:D2"/>
    </sheetView>
  </sheetViews>
  <sheetFormatPr defaultColWidth="9" defaultRowHeight="14.25" outlineLevelCol="3"/>
  <cols>
    <col min="1" max="1" width="28.875" style="110" customWidth="1"/>
    <col min="2" max="2" width="14.625" style="288" customWidth="1"/>
    <col min="3" max="3" width="23.375" style="110" customWidth="1"/>
    <col min="4" max="4" width="13.75" style="288" customWidth="1"/>
    <col min="5" max="16384" width="9" style="110"/>
  </cols>
  <sheetData>
    <row r="1" s="2" customFormat="1" ht="20.25" customHeight="1" spans="1:4">
      <c r="A1" s="2" t="s">
        <v>0</v>
      </c>
      <c r="B1" s="289"/>
      <c r="D1" s="289"/>
    </row>
    <row r="2" s="286" customFormat="1" ht="49.5" customHeight="1" spans="1:4">
      <c r="A2" s="3" t="s">
        <v>1</v>
      </c>
      <c r="B2" s="4"/>
      <c r="C2" s="3"/>
      <c r="D2" s="3"/>
    </row>
    <row r="3" s="287" customFormat="1" ht="21" customHeight="1" spans="2:4">
      <c r="B3" s="290"/>
      <c r="D3" s="290" t="s">
        <v>2</v>
      </c>
    </row>
    <row r="4" s="287" customFormat="1" ht="19.5" customHeight="1" spans="1:4">
      <c r="A4" s="291" t="s">
        <v>3</v>
      </c>
      <c r="B4" s="292" t="s">
        <v>4</v>
      </c>
      <c r="C4" s="291" t="s">
        <v>3</v>
      </c>
      <c r="D4" s="292" t="s">
        <v>5</v>
      </c>
    </row>
    <row r="5" s="287" customFormat="1" ht="19.5" customHeight="1" spans="1:4">
      <c r="A5" s="293" t="s">
        <v>6</v>
      </c>
      <c r="B5" s="294">
        <f>B6+B22</f>
        <v>50095</v>
      </c>
      <c r="C5" s="293" t="s">
        <v>7</v>
      </c>
      <c r="D5" s="294">
        <f>SUM(D6:D28)</f>
        <v>35297</v>
      </c>
    </row>
    <row r="6" s="287" customFormat="1" ht="19.5" customHeight="1" spans="1:4">
      <c r="A6" s="74" t="s">
        <v>8</v>
      </c>
      <c r="B6" s="294">
        <f>SUM(B7:B21)</f>
        <v>45095</v>
      </c>
      <c r="C6" s="295" t="s">
        <v>9</v>
      </c>
      <c r="D6" s="294">
        <v>12590</v>
      </c>
    </row>
    <row r="7" s="287" customFormat="1" ht="19.5" customHeight="1" spans="1:4">
      <c r="A7" s="295" t="s">
        <v>10</v>
      </c>
      <c r="B7" s="294">
        <v>19831</v>
      </c>
      <c r="C7" s="295" t="s">
        <v>11</v>
      </c>
      <c r="D7" s="294"/>
    </row>
    <row r="8" s="287" customFormat="1" ht="19.5" customHeight="1" spans="1:4">
      <c r="A8" s="295" t="s">
        <v>12</v>
      </c>
      <c r="B8" s="294">
        <v>8000</v>
      </c>
      <c r="C8" s="295" t="s">
        <v>13</v>
      </c>
      <c r="D8" s="294"/>
    </row>
    <row r="9" s="287" customFormat="1" ht="19.5" customHeight="1" spans="1:4">
      <c r="A9" s="295" t="s">
        <v>14</v>
      </c>
      <c r="B9" s="294">
        <v>0</v>
      </c>
      <c r="C9" s="295" t="s">
        <v>15</v>
      </c>
      <c r="D9" s="294">
        <v>5720</v>
      </c>
    </row>
    <row r="10" s="287" customFormat="1" ht="19.5" customHeight="1" spans="1:4">
      <c r="A10" s="295" t="s">
        <v>16</v>
      </c>
      <c r="B10" s="294">
        <v>750</v>
      </c>
      <c r="C10" s="295" t="s">
        <v>17</v>
      </c>
      <c r="D10" s="294">
        <v>1404</v>
      </c>
    </row>
    <row r="11" s="287" customFormat="1" ht="19.5" customHeight="1" spans="1:4">
      <c r="A11" s="295" t="s">
        <v>18</v>
      </c>
      <c r="B11" s="294">
        <v>0</v>
      </c>
      <c r="C11" s="295" t="s">
        <v>19</v>
      </c>
      <c r="D11" s="294"/>
    </row>
    <row r="12" s="287" customFormat="1" ht="19.5" customHeight="1" spans="1:4">
      <c r="A12" s="295" t="s">
        <v>20</v>
      </c>
      <c r="B12" s="294">
        <v>2834</v>
      </c>
      <c r="C12" s="295" t="s">
        <v>21</v>
      </c>
      <c r="D12" s="294">
        <v>5507</v>
      </c>
    </row>
    <row r="13" s="287" customFormat="1" ht="19.5" customHeight="1" spans="1:4">
      <c r="A13" s="295" t="s">
        <v>22</v>
      </c>
      <c r="B13" s="294">
        <v>910</v>
      </c>
      <c r="C13" s="295" t="s">
        <v>23</v>
      </c>
      <c r="D13" s="294">
        <v>890</v>
      </c>
    </row>
    <row r="14" s="287" customFormat="1" ht="19.5" customHeight="1" spans="1:4">
      <c r="A14" s="295" t="s">
        <v>24</v>
      </c>
      <c r="B14" s="294">
        <v>900</v>
      </c>
      <c r="C14" s="295" t="s">
        <v>25</v>
      </c>
      <c r="D14" s="294">
        <v>1483</v>
      </c>
    </row>
    <row r="15" s="287" customFormat="1" ht="19.5" customHeight="1" spans="1:4">
      <c r="A15" s="295" t="s">
        <v>26</v>
      </c>
      <c r="B15" s="294">
        <v>3200</v>
      </c>
      <c r="C15" s="295" t="s">
        <v>27</v>
      </c>
      <c r="D15" s="294">
        <v>801</v>
      </c>
    </row>
    <row r="16" s="287" customFormat="1" ht="19.5" customHeight="1" spans="1:4">
      <c r="A16" s="295" t="s">
        <v>28</v>
      </c>
      <c r="B16" s="294">
        <v>545</v>
      </c>
      <c r="C16" s="295" t="s">
        <v>29</v>
      </c>
      <c r="D16" s="294">
        <v>503</v>
      </c>
    </row>
    <row r="17" s="287" customFormat="1" ht="19.5" customHeight="1" spans="1:4">
      <c r="A17" s="295" t="s">
        <v>30</v>
      </c>
      <c r="B17" s="294">
        <v>41</v>
      </c>
      <c r="C17" s="295" t="s">
        <v>31</v>
      </c>
      <c r="D17" s="294"/>
    </row>
    <row r="18" s="287" customFormat="1" ht="19.5" customHeight="1" spans="1:4">
      <c r="A18" s="295" t="s">
        <v>32</v>
      </c>
      <c r="B18" s="294">
        <v>7864</v>
      </c>
      <c r="C18" s="295" t="s">
        <v>33</v>
      </c>
      <c r="D18" s="294">
        <v>1000</v>
      </c>
    </row>
    <row r="19" s="287" customFormat="1" ht="19.5" customHeight="1" spans="1:4">
      <c r="A19" s="295" t="s">
        <v>34</v>
      </c>
      <c r="B19" s="294">
        <v>0</v>
      </c>
      <c r="C19" s="295" t="s">
        <v>35</v>
      </c>
      <c r="D19" s="294">
        <v>529</v>
      </c>
    </row>
    <row r="20" s="287" customFormat="1" ht="19.5" customHeight="1" spans="1:4">
      <c r="A20" s="295" t="s">
        <v>36</v>
      </c>
      <c r="B20" s="294">
        <v>0</v>
      </c>
      <c r="C20" s="295" t="s">
        <v>37</v>
      </c>
      <c r="D20" s="294"/>
    </row>
    <row r="21" s="287" customFormat="1" ht="19.5" customHeight="1" spans="1:4">
      <c r="A21" s="295" t="s">
        <v>38</v>
      </c>
      <c r="B21" s="294">
        <v>220</v>
      </c>
      <c r="C21" s="295" t="s">
        <v>39</v>
      </c>
      <c r="D21" s="294"/>
    </row>
    <row r="22" s="287" customFormat="1" ht="19.5" customHeight="1" spans="1:4">
      <c r="A22" s="74" t="s">
        <v>40</v>
      </c>
      <c r="B22" s="294">
        <f>SUM(B23:B30)</f>
        <v>5000</v>
      </c>
      <c r="C22" s="295" t="s">
        <v>41</v>
      </c>
      <c r="D22" s="294">
        <v>963</v>
      </c>
    </row>
    <row r="23" s="287" customFormat="1" ht="19.5" customHeight="1" spans="1:4">
      <c r="A23" s="295" t="s">
        <v>42</v>
      </c>
      <c r="B23" s="294">
        <v>2000</v>
      </c>
      <c r="C23" s="295" t="s">
        <v>43</v>
      </c>
      <c r="D23" s="294"/>
    </row>
    <row r="24" s="287" customFormat="1" ht="19.5" customHeight="1" spans="1:4">
      <c r="A24" s="295" t="s">
        <v>44</v>
      </c>
      <c r="B24" s="294">
        <v>2000</v>
      </c>
      <c r="C24" s="295" t="s">
        <v>45</v>
      </c>
      <c r="D24" s="294">
        <v>304</v>
      </c>
    </row>
    <row r="25" s="287" customFormat="1" ht="19.5" customHeight="1" spans="1:4">
      <c r="A25" s="295" t="s">
        <v>46</v>
      </c>
      <c r="B25" s="294">
        <v>200</v>
      </c>
      <c r="C25" s="295" t="s">
        <v>47</v>
      </c>
      <c r="D25" s="294">
        <v>1000</v>
      </c>
    </row>
    <row r="26" s="287" customFormat="1" ht="19.5" customHeight="1" spans="1:4">
      <c r="A26" s="295" t="s">
        <v>48</v>
      </c>
      <c r="B26" s="294"/>
      <c r="C26" s="295" t="s">
        <v>49</v>
      </c>
      <c r="D26" s="294">
        <v>2000</v>
      </c>
    </row>
    <row r="27" s="287" customFormat="1" ht="19.5" customHeight="1" spans="1:4">
      <c r="A27" s="296" t="s">
        <v>50</v>
      </c>
      <c r="B27" s="294">
        <v>800</v>
      </c>
      <c r="C27" s="295" t="s">
        <v>51</v>
      </c>
      <c r="D27" s="294">
        <v>603</v>
      </c>
    </row>
    <row r="28" s="287" customFormat="1" ht="19.5" customHeight="1" spans="1:4">
      <c r="A28" s="295" t="s">
        <v>52</v>
      </c>
      <c r="B28" s="294"/>
      <c r="C28" s="295" t="s">
        <v>53</v>
      </c>
      <c r="D28" s="294"/>
    </row>
    <row r="29" s="287" customFormat="1" ht="19.5" customHeight="1" spans="1:4">
      <c r="A29" s="295" t="s">
        <v>54</v>
      </c>
      <c r="B29" s="294"/>
      <c r="C29" s="295"/>
      <c r="D29" s="294"/>
    </row>
    <row r="30" s="287" customFormat="1" ht="19.5" customHeight="1" spans="1:4">
      <c r="A30" s="295" t="s">
        <v>55</v>
      </c>
      <c r="B30" s="294"/>
      <c r="C30" s="295"/>
      <c r="D30" s="294"/>
    </row>
    <row r="31" s="287" customFormat="1" ht="19.5" customHeight="1" spans="1:4">
      <c r="A31" s="293" t="s">
        <v>56</v>
      </c>
      <c r="B31" s="294">
        <f>B32+B33+B34</f>
        <v>-2561</v>
      </c>
      <c r="C31" s="293" t="s">
        <v>57</v>
      </c>
      <c r="D31" s="294">
        <v>10030</v>
      </c>
    </row>
    <row r="32" s="287" customFormat="1" ht="19.5" customHeight="1" spans="1:4">
      <c r="A32" s="295" t="s">
        <v>58</v>
      </c>
      <c r="B32" s="134">
        <v>-3925</v>
      </c>
      <c r="C32" s="293" t="s">
        <v>59</v>
      </c>
      <c r="D32" s="294"/>
    </row>
    <row r="33" s="287" customFormat="1" ht="19.5" customHeight="1" spans="1:4">
      <c r="A33" s="295" t="s">
        <v>60</v>
      </c>
      <c r="B33" s="134">
        <v>1364</v>
      </c>
      <c r="C33" s="293" t="s">
        <v>61</v>
      </c>
      <c r="D33" s="294"/>
    </row>
    <row r="34" s="287" customFormat="1" ht="19.5" customHeight="1" spans="1:4">
      <c r="A34" s="295" t="s">
        <v>62</v>
      </c>
      <c r="B34" s="294"/>
      <c r="C34" s="293" t="s">
        <v>63</v>
      </c>
      <c r="D34" s="294"/>
    </row>
    <row r="35" s="287" customFormat="1" ht="19.5" customHeight="1" spans="1:4">
      <c r="A35" s="293" t="s">
        <v>64</v>
      </c>
      <c r="B35" s="134">
        <v>630</v>
      </c>
      <c r="C35" s="293" t="s">
        <v>65</v>
      </c>
      <c r="D35" s="294"/>
    </row>
    <row r="36" s="287" customFormat="1" ht="19.5" customHeight="1" spans="1:4">
      <c r="A36" s="293" t="s">
        <v>66</v>
      </c>
      <c r="B36" s="294"/>
      <c r="C36" s="293" t="s">
        <v>67</v>
      </c>
      <c r="D36" s="294">
        <v>2837</v>
      </c>
    </row>
    <row r="37" s="287" customFormat="1" ht="19.5" customHeight="1" spans="1:4">
      <c r="A37" s="293" t="s">
        <v>68</v>
      </c>
      <c r="B37" s="294"/>
      <c r="C37" s="293"/>
      <c r="D37" s="294"/>
    </row>
    <row r="38" s="287" customFormat="1" ht="19.5" customHeight="1" spans="1:4">
      <c r="A38" s="293" t="s">
        <v>69</v>
      </c>
      <c r="B38" s="294"/>
      <c r="C38" s="293"/>
      <c r="D38" s="294"/>
    </row>
    <row r="39" s="287" customFormat="1" ht="19.5" customHeight="1" spans="1:4">
      <c r="A39" s="297"/>
      <c r="B39" s="294"/>
      <c r="C39" s="297"/>
      <c r="D39" s="294"/>
    </row>
    <row r="40" s="287" customFormat="1" ht="19.5" customHeight="1" spans="1:4">
      <c r="A40" s="298" t="s">
        <v>70</v>
      </c>
      <c r="B40" s="299">
        <f>B38+B37+B31+B5+B35</f>
        <v>48164</v>
      </c>
      <c r="C40" s="298" t="s">
        <v>71</v>
      </c>
      <c r="D40" s="299">
        <f>D31+D33+D32+D5+D34+D36+D35</f>
        <v>48164</v>
      </c>
    </row>
    <row r="41" s="287" customFormat="1" ht="18" customHeight="1" spans="2:4">
      <c r="B41" s="290"/>
      <c r="D41" s="290"/>
    </row>
    <row r="42" s="110" customFormat="1" ht="19.5" customHeight="1" spans="2:4">
      <c r="B42" s="288"/>
      <c r="C42" s="300"/>
      <c r="D42" s="288"/>
    </row>
    <row r="43" s="110" customFormat="1" spans="2:4">
      <c r="B43" s="288"/>
      <c r="D43" s="288"/>
    </row>
    <row r="44" s="110" customFormat="1" spans="2:4">
      <c r="B44" s="288"/>
      <c r="C44" s="300"/>
      <c r="D44" s="288"/>
    </row>
    <row r="45" s="110" customFormat="1" spans="2:4">
      <c r="B45" s="288"/>
      <c r="C45" s="300"/>
      <c r="D45" s="288"/>
    </row>
  </sheetData>
  <mergeCells count="1">
    <mergeCell ref="A2:D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19"/>
  <sheetViews>
    <sheetView workbookViewId="0">
      <selection activeCell="F20" sqref="F20"/>
    </sheetView>
  </sheetViews>
  <sheetFormatPr defaultColWidth="10.125" defaultRowHeight="13.5" outlineLevelCol="6"/>
  <cols>
    <col min="1" max="1" width="29.125" style="1" customWidth="1"/>
    <col min="2" max="2" width="14.625" style="1" customWidth="1"/>
    <col min="3" max="3" width="37.625" style="1" customWidth="1"/>
    <col min="4" max="4" width="14.125" style="1" customWidth="1"/>
    <col min="5" max="214" width="10.125" style="1" customWidth="1"/>
    <col min="215" max="16384" width="10.125" style="1"/>
  </cols>
  <sheetData>
    <row r="1" spans="1:1">
      <c r="A1" s="2" t="s">
        <v>72</v>
      </c>
    </row>
    <row r="2" ht="38.25" customHeight="1" spans="1:4">
      <c r="A2" s="3" t="s">
        <v>73</v>
      </c>
      <c r="B2" s="4"/>
      <c r="C2" s="3"/>
      <c r="D2" s="3"/>
    </row>
    <row r="3" ht="17.1" customHeight="1" spans="1:4">
      <c r="A3" s="252" t="s">
        <v>2</v>
      </c>
      <c r="B3" s="252"/>
      <c r="C3" s="252"/>
      <c r="D3" s="252"/>
    </row>
    <row r="4" ht="27" customHeight="1" spans="1:4">
      <c r="A4" s="43" t="s">
        <v>74</v>
      </c>
      <c r="B4" s="43" t="s">
        <v>4</v>
      </c>
      <c r="C4" s="43" t="s">
        <v>74</v>
      </c>
      <c r="D4" s="43" t="s">
        <v>5</v>
      </c>
    </row>
    <row r="5" ht="27" customHeight="1" spans="1:5">
      <c r="A5" s="7" t="s">
        <v>75</v>
      </c>
      <c r="B5" s="134">
        <v>50095</v>
      </c>
      <c r="C5" s="7" t="s">
        <v>76</v>
      </c>
      <c r="D5" s="134">
        <v>35297</v>
      </c>
      <c r="E5" s="265"/>
    </row>
    <row r="6" ht="27" customHeight="1" spans="1:7">
      <c r="A6" s="39" t="s">
        <v>56</v>
      </c>
      <c r="B6" s="134">
        <f>B7+B8+B9</f>
        <v>-2561</v>
      </c>
      <c r="C6" s="7" t="s">
        <v>77</v>
      </c>
      <c r="D6" s="134"/>
      <c r="F6" s="265"/>
      <c r="G6" s="284"/>
    </row>
    <row r="7" ht="27" customHeight="1" spans="1:6">
      <c r="A7" s="39" t="s">
        <v>78</v>
      </c>
      <c r="B7" s="134">
        <v>-3925</v>
      </c>
      <c r="C7" s="39" t="s">
        <v>79</v>
      </c>
      <c r="D7" s="134"/>
      <c r="F7" s="279"/>
    </row>
    <row r="8" ht="27" customHeight="1" spans="1:4">
      <c r="A8" s="39" t="s">
        <v>80</v>
      </c>
      <c r="B8" s="134">
        <v>1364</v>
      </c>
      <c r="C8" s="39" t="s">
        <v>81</v>
      </c>
      <c r="D8" s="134"/>
    </row>
    <row r="9" ht="27" customHeight="1" spans="1:4">
      <c r="A9" s="39" t="s">
        <v>82</v>
      </c>
      <c r="B9" s="134"/>
      <c r="C9" s="39" t="s">
        <v>83</v>
      </c>
      <c r="D9" s="134"/>
    </row>
    <row r="10" ht="27" customHeight="1" spans="1:4">
      <c r="A10" s="39" t="s">
        <v>84</v>
      </c>
      <c r="B10" s="134"/>
      <c r="C10" s="39" t="s">
        <v>85</v>
      </c>
      <c r="D10" s="134"/>
    </row>
    <row r="11" ht="27" customHeight="1" spans="1:4">
      <c r="A11" s="7" t="s">
        <v>69</v>
      </c>
      <c r="B11" s="134"/>
      <c r="C11" s="39" t="s">
        <v>57</v>
      </c>
      <c r="D11" s="134">
        <v>10030</v>
      </c>
    </row>
    <row r="12" ht="27" customHeight="1" spans="1:4">
      <c r="A12" s="39" t="s">
        <v>66</v>
      </c>
      <c r="B12" s="134"/>
      <c r="C12" s="39" t="s">
        <v>67</v>
      </c>
      <c r="D12" s="134">
        <v>2837</v>
      </c>
    </row>
    <row r="13" ht="27" customHeight="1" spans="1:4">
      <c r="A13" s="39" t="s">
        <v>68</v>
      </c>
      <c r="B13" s="134"/>
      <c r="C13" s="39" t="s">
        <v>59</v>
      </c>
      <c r="D13" s="134"/>
    </row>
    <row r="14" ht="27" customHeight="1" spans="1:5">
      <c r="A14" s="39" t="s">
        <v>64</v>
      </c>
      <c r="B14" s="134">
        <v>630</v>
      </c>
      <c r="C14" s="39"/>
      <c r="D14" s="134"/>
      <c r="E14" s="283"/>
    </row>
    <row r="15" ht="27" customHeight="1" spans="1:4">
      <c r="A15" s="43" t="s">
        <v>70</v>
      </c>
      <c r="B15" s="136">
        <f>B13+B11+B10+B6+B5+B14</f>
        <v>48164</v>
      </c>
      <c r="C15" s="43" t="s">
        <v>71</v>
      </c>
      <c r="D15" s="136">
        <f>D5+D6+D7+D11+D12+D13</f>
        <v>48164</v>
      </c>
    </row>
    <row r="16" ht="19.5" customHeight="1"/>
    <row r="17" spans="2:2">
      <c r="B17" s="265"/>
    </row>
    <row r="18" spans="2:2">
      <c r="B18" s="285"/>
    </row>
    <row r="19" spans="2:2">
      <c r="B19" s="285"/>
    </row>
  </sheetData>
  <mergeCells count="2">
    <mergeCell ref="A2:D2"/>
    <mergeCell ref="A3:D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F20"/>
  <sheetViews>
    <sheetView workbookViewId="0">
      <selection activeCell="B10" sqref="B10"/>
    </sheetView>
  </sheetViews>
  <sheetFormatPr defaultColWidth="10" defaultRowHeight="21" customHeight="1" outlineLevelCol="5"/>
  <cols>
    <col min="1" max="1" width="34.875" style="1" customWidth="1"/>
    <col min="2" max="2" width="15.75" style="1" customWidth="1"/>
    <col min="3" max="3" width="16.125" style="1" customWidth="1"/>
    <col min="4" max="4" width="12.625" style="1" customWidth="1"/>
    <col min="5" max="5" width="10" style="1"/>
    <col min="6" max="6" width="12.625" style="1"/>
    <col min="7" max="16384" width="10" style="1"/>
  </cols>
  <sheetData>
    <row r="1" customHeight="1" spans="1:2">
      <c r="A1" s="2" t="s">
        <v>86</v>
      </c>
      <c r="B1" s="266"/>
    </row>
    <row r="2" ht="48.75" customHeight="1" spans="1:4">
      <c r="A2" s="3" t="s">
        <v>87</v>
      </c>
      <c r="B2" s="4"/>
      <c r="C2" s="3"/>
      <c r="D2" s="3"/>
    </row>
    <row r="3" customHeight="1" spans="4:4">
      <c r="D3" s="5" t="s">
        <v>2</v>
      </c>
    </row>
    <row r="4" ht="46.5" customHeight="1" spans="1:4">
      <c r="A4" s="43" t="s">
        <v>3</v>
      </c>
      <c r="B4" s="43" t="s">
        <v>88</v>
      </c>
      <c r="C4" s="43" t="s">
        <v>89</v>
      </c>
      <c r="D4" s="277" t="s">
        <v>90</v>
      </c>
    </row>
    <row r="5" customHeight="1" spans="1:6">
      <c r="A5" s="14" t="s">
        <v>91</v>
      </c>
      <c r="B5" s="136">
        <f>B6+B7+B8+B9</f>
        <v>34627</v>
      </c>
      <c r="C5" s="136">
        <f>SUM(C6:C9)</f>
        <v>45095</v>
      </c>
      <c r="D5" s="278">
        <f>C5/B5</f>
        <v>1.30230744794524</v>
      </c>
      <c r="F5" s="279"/>
    </row>
    <row r="6" customHeight="1" spans="1:6">
      <c r="A6" s="39" t="s">
        <v>92</v>
      </c>
      <c r="B6" s="134">
        <v>13293</v>
      </c>
      <c r="C6" s="134">
        <v>19831</v>
      </c>
      <c r="D6" s="280">
        <f t="shared" ref="D6:D18" si="0">C6/B6</f>
        <v>1.49183780937335</v>
      </c>
      <c r="F6" s="279"/>
    </row>
    <row r="7" customHeight="1" spans="1:6">
      <c r="A7" s="39" t="s">
        <v>93</v>
      </c>
      <c r="B7" s="134">
        <v>8193</v>
      </c>
      <c r="C7" s="134">
        <v>8000</v>
      </c>
      <c r="D7" s="280">
        <f t="shared" si="0"/>
        <v>0.976443305260588</v>
      </c>
      <c r="F7" s="279"/>
    </row>
    <row r="8" customHeight="1" spans="1:6">
      <c r="A8" s="7" t="s">
        <v>94</v>
      </c>
      <c r="B8" s="281"/>
      <c r="C8" s="134"/>
      <c r="D8" s="280"/>
      <c r="F8" s="279"/>
    </row>
    <row r="9" customHeight="1" spans="1:6">
      <c r="A9" s="7" t="s">
        <v>95</v>
      </c>
      <c r="B9" s="281">
        <v>13141</v>
      </c>
      <c r="C9" s="134">
        <v>17264</v>
      </c>
      <c r="D9" s="280">
        <f t="shared" si="0"/>
        <v>1.31375085609923</v>
      </c>
      <c r="F9" s="279"/>
    </row>
    <row r="10" customHeight="1" spans="1:6">
      <c r="A10" s="14" t="s">
        <v>96</v>
      </c>
      <c r="B10" s="136">
        <f>SUM(B11:B16)</f>
        <v>11332</v>
      </c>
      <c r="C10" s="136">
        <f>SUM(C11:C16)</f>
        <v>5000</v>
      </c>
      <c r="D10" s="278">
        <f t="shared" si="0"/>
        <v>0.441228379809389</v>
      </c>
      <c r="F10" s="279"/>
    </row>
    <row r="11" customHeight="1" spans="1:6">
      <c r="A11" s="39" t="s">
        <v>97</v>
      </c>
      <c r="B11" s="134">
        <v>1118</v>
      </c>
      <c r="C11" s="134">
        <v>2000</v>
      </c>
      <c r="D11" s="280">
        <f t="shared" si="0"/>
        <v>1.78890876565295</v>
      </c>
      <c r="E11" s="265"/>
      <c r="F11" s="279"/>
    </row>
    <row r="12" customHeight="1" spans="1:6">
      <c r="A12" s="7" t="s">
        <v>98</v>
      </c>
      <c r="B12" s="281"/>
      <c r="C12" s="134">
        <v>2000</v>
      </c>
      <c r="D12" s="280"/>
      <c r="E12" s="279"/>
      <c r="F12" s="279"/>
    </row>
    <row r="13" customHeight="1" spans="1:6">
      <c r="A13" s="39" t="s">
        <v>99</v>
      </c>
      <c r="B13" s="134">
        <v>267</v>
      </c>
      <c r="C13" s="134">
        <v>200</v>
      </c>
      <c r="D13" s="280">
        <f t="shared" si="0"/>
        <v>0.749063670411985</v>
      </c>
      <c r="F13" s="279"/>
    </row>
    <row r="14" customHeight="1" spans="1:6">
      <c r="A14" s="39" t="s">
        <v>100</v>
      </c>
      <c r="B14" s="134">
        <v>7781</v>
      </c>
      <c r="C14" s="134">
        <v>800</v>
      </c>
      <c r="D14" s="280">
        <f t="shared" si="0"/>
        <v>0.102814548258579</v>
      </c>
      <c r="F14" s="279"/>
    </row>
    <row r="15" customHeight="1" spans="1:6">
      <c r="A15" s="39" t="s">
        <v>101</v>
      </c>
      <c r="B15" s="134"/>
      <c r="C15" s="134"/>
      <c r="D15" s="280"/>
      <c r="F15" s="279"/>
    </row>
    <row r="16" customHeight="1" spans="1:6">
      <c r="A16" s="39" t="s">
        <v>102</v>
      </c>
      <c r="B16" s="134">
        <v>2166</v>
      </c>
      <c r="C16" s="134"/>
      <c r="D16" s="280"/>
      <c r="F16" s="279"/>
    </row>
    <row r="17" customHeight="1" spans="1:6">
      <c r="A17" s="39"/>
      <c r="B17" s="134"/>
      <c r="C17" s="134"/>
      <c r="D17" s="278"/>
      <c r="F17" s="279"/>
    </row>
    <row r="18" customHeight="1" spans="1:6">
      <c r="A18" s="43" t="s">
        <v>103</v>
      </c>
      <c r="B18" s="136">
        <f>B10+B5</f>
        <v>45959</v>
      </c>
      <c r="C18" s="136">
        <f>C10+C5</f>
        <v>50095</v>
      </c>
      <c r="D18" s="278">
        <f t="shared" si="0"/>
        <v>1.08999325485759</v>
      </c>
      <c r="E18" s="265"/>
      <c r="F18" s="282"/>
    </row>
    <row r="19" ht="32.25" customHeight="1" spans="5:5">
      <c r="E19" s="279"/>
    </row>
    <row r="20" customHeight="1" spans="6:6">
      <c r="F20" s="283"/>
    </row>
  </sheetData>
  <mergeCells count="2">
    <mergeCell ref="A2:D2"/>
    <mergeCell ref="A19:D19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32"/>
  <sheetViews>
    <sheetView workbookViewId="0">
      <selection activeCell="D13" sqref="D13"/>
    </sheetView>
  </sheetViews>
  <sheetFormatPr defaultColWidth="10" defaultRowHeight="16.5" customHeight="1" outlineLevelCol="6"/>
  <cols>
    <col min="1" max="1" width="31.375" style="1" customWidth="1"/>
    <col min="2" max="2" width="15.25" style="1" customWidth="1"/>
    <col min="3" max="3" width="12.5" style="1" customWidth="1"/>
    <col min="4" max="4" width="15.375" style="1" customWidth="1"/>
    <col min="5" max="5" width="16.5" style="1" customWidth="1"/>
    <col min="6" max="6" width="13.625" style="1" customWidth="1"/>
    <col min="7" max="16384" width="10" style="1"/>
  </cols>
  <sheetData>
    <row r="1" customHeight="1" spans="1:4">
      <c r="A1" s="2" t="s">
        <v>104</v>
      </c>
      <c r="B1" s="266"/>
      <c r="C1" s="266"/>
      <c r="D1" s="266"/>
    </row>
    <row r="2" ht="30" customHeight="1" spans="1:6">
      <c r="A2" s="267" t="s">
        <v>105</v>
      </c>
      <c r="B2" s="267"/>
      <c r="C2" s="267"/>
      <c r="D2" s="267"/>
      <c r="E2" s="267"/>
      <c r="F2" s="267"/>
    </row>
    <row r="3" customHeight="1" spans="6:6">
      <c r="F3" s="268" t="s">
        <v>2</v>
      </c>
    </row>
    <row r="4" s="140" customFormat="1" ht="56" customHeight="1" spans="1:6">
      <c r="A4" s="6" t="s">
        <v>106</v>
      </c>
      <c r="B4" s="6" t="s">
        <v>107</v>
      </c>
      <c r="C4" s="6" t="s">
        <v>108</v>
      </c>
      <c r="D4" s="6" t="s">
        <v>88</v>
      </c>
      <c r="E4" s="6" t="s">
        <v>89</v>
      </c>
      <c r="F4" s="44" t="s">
        <v>109</v>
      </c>
    </row>
    <row r="5" ht="18.95" customHeight="1" spans="1:7">
      <c r="A5" s="39" t="s">
        <v>9</v>
      </c>
      <c r="B5" s="134">
        <v>10502</v>
      </c>
      <c r="C5" s="134">
        <v>11071</v>
      </c>
      <c r="D5" s="134">
        <v>11071</v>
      </c>
      <c r="E5" s="134">
        <v>12590</v>
      </c>
      <c r="F5" s="269">
        <f>E5/B5</f>
        <v>1.19881927251952</v>
      </c>
      <c r="G5" s="270"/>
    </row>
    <row r="6" ht="18.95" customHeight="1" spans="1:7">
      <c r="A6" s="39" t="s">
        <v>13</v>
      </c>
      <c r="B6" s="134">
        <v>120</v>
      </c>
      <c r="C6" s="134">
        <v>586</v>
      </c>
      <c r="D6" s="134">
        <v>586</v>
      </c>
      <c r="E6" s="134"/>
      <c r="F6" s="269"/>
      <c r="G6" s="270"/>
    </row>
    <row r="7" ht="18.95" customHeight="1" spans="1:7">
      <c r="A7" s="39" t="s">
        <v>15</v>
      </c>
      <c r="B7" s="134">
        <v>5130</v>
      </c>
      <c r="C7" s="134">
        <v>5865</v>
      </c>
      <c r="D7" s="134">
        <v>5865</v>
      </c>
      <c r="E7" s="134">
        <v>5720</v>
      </c>
      <c r="F7" s="269">
        <f t="shared" ref="F6:F28" si="0">E7/B7</f>
        <v>1.11500974658869</v>
      </c>
      <c r="G7" s="270"/>
    </row>
    <row r="8" ht="18.95" customHeight="1" spans="1:7">
      <c r="A8" s="39" t="s">
        <v>17</v>
      </c>
      <c r="B8" s="134">
        <v>898</v>
      </c>
      <c r="C8" s="134">
        <v>2195</v>
      </c>
      <c r="D8" s="134">
        <v>1675</v>
      </c>
      <c r="E8" s="134">
        <v>1404</v>
      </c>
      <c r="F8" s="269">
        <f t="shared" si="0"/>
        <v>1.56347438752784</v>
      </c>
      <c r="G8" s="270"/>
    </row>
    <row r="9" ht="18.95" customHeight="1" spans="1:7">
      <c r="A9" s="271" t="s">
        <v>19</v>
      </c>
      <c r="B9" s="134">
        <v>3</v>
      </c>
      <c r="C9" s="134">
        <v>43</v>
      </c>
      <c r="D9" s="134">
        <v>43</v>
      </c>
      <c r="E9" s="104"/>
      <c r="F9" s="269"/>
      <c r="G9" s="270"/>
    </row>
    <row r="10" ht="18.95" customHeight="1" spans="1:7">
      <c r="A10" s="271" t="s">
        <v>21</v>
      </c>
      <c r="B10" s="134">
        <v>5322</v>
      </c>
      <c r="C10" s="134">
        <v>6276</v>
      </c>
      <c r="D10" s="134">
        <v>6276</v>
      </c>
      <c r="E10" s="104">
        <v>5507</v>
      </c>
      <c r="F10" s="269">
        <f t="shared" si="0"/>
        <v>1.0347613679068</v>
      </c>
      <c r="G10" s="270"/>
    </row>
    <row r="11" ht="18.95" customHeight="1" spans="1:7">
      <c r="A11" s="7" t="s">
        <v>23</v>
      </c>
      <c r="B11" s="134">
        <v>810</v>
      </c>
      <c r="C11" s="134">
        <v>1932</v>
      </c>
      <c r="D11" s="134">
        <v>1932</v>
      </c>
      <c r="E11" s="134">
        <v>890</v>
      </c>
      <c r="F11" s="269">
        <f t="shared" si="0"/>
        <v>1.09876543209877</v>
      </c>
      <c r="G11" s="270"/>
    </row>
    <row r="12" ht="18.95" customHeight="1" spans="1:7">
      <c r="A12" s="39" t="s">
        <v>25</v>
      </c>
      <c r="B12" s="134">
        <v>670</v>
      </c>
      <c r="C12" s="134">
        <v>1097</v>
      </c>
      <c r="D12" s="134">
        <v>1097</v>
      </c>
      <c r="E12" s="134">
        <v>1483</v>
      </c>
      <c r="F12" s="269">
        <f t="shared" si="0"/>
        <v>2.2134328358209</v>
      </c>
      <c r="G12" s="270"/>
    </row>
    <row r="13" ht="18.95" customHeight="1" spans="1:7">
      <c r="A13" s="39" t="s">
        <v>27</v>
      </c>
      <c r="B13" s="134">
        <v>1712</v>
      </c>
      <c r="C13" s="134">
        <v>3751</v>
      </c>
      <c r="D13" s="134">
        <v>3751</v>
      </c>
      <c r="E13" s="134">
        <v>801</v>
      </c>
      <c r="F13" s="269">
        <f t="shared" si="0"/>
        <v>0.467873831775701</v>
      </c>
      <c r="G13" s="270"/>
    </row>
    <row r="14" ht="18.95" customHeight="1" spans="1:7">
      <c r="A14" s="39" t="s">
        <v>29</v>
      </c>
      <c r="B14" s="134">
        <v>563</v>
      </c>
      <c r="C14" s="134">
        <v>1781</v>
      </c>
      <c r="D14" s="134">
        <v>1781</v>
      </c>
      <c r="E14" s="134">
        <v>503</v>
      </c>
      <c r="F14" s="269">
        <f t="shared" si="0"/>
        <v>0.893428063943162</v>
      </c>
      <c r="G14" s="270"/>
    </row>
    <row r="15" ht="18.95" customHeight="1" spans="1:7">
      <c r="A15" s="39" t="s">
        <v>31</v>
      </c>
      <c r="B15" s="134">
        <v>0</v>
      </c>
      <c r="C15" s="134">
        <v>35</v>
      </c>
      <c r="D15" s="134">
        <v>35</v>
      </c>
      <c r="E15" s="134"/>
      <c r="F15" s="269"/>
      <c r="G15" s="270"/>
    </row>
    <row r="16" ht="18.95" customHeight="1" spans="1:7">
      <c r="A16" s="7" t="s">
        <v>33</v>
      </c>
      <c r="B16" s="134">
        <v>1000</v>
      </c>
      <c r="C16" s="134">
        <v>216</v>
      </c>
      <c r="D16" s="134">
        <v>106</v>
      </c>
      <c r="E16" s="134">
        <v>1000</v>
      </c>
      <c r="F16" s="269">
        <f t="shared" si="0"/>
        <v>1</v>
      </c>
      <c r="G16" s="270"/>
    </row>
    <row r="17" ht="18.95" customHeight="1" spans="1:7">
      <c r="A17" s="39" t="s">
        <v>35</v>
      </c>
      <c r="B17" s="134">
        <v>382</v>
      </c>
      <c r="C17" s="134">
        <v>455</v>
      </c>
      <c r="D17" s="134">
        <v>455</v>
      </c>
      <c r="E17" s="134">
        <v>529</v>
      </c>
      <c r="F17" s="269">
        <f t="shared" si="0"/>
        <v>1.3848167539267</v>
      </c>
      <c r="G17" s="270"/>
    </row>
    <row r="18" ht="18.95" customHeight="1" spans="1:7">
      <c r="A18" s="39" t="s">
        <v>37</v>
      </c>
      <c r="B18" s="134"/>
      <c r="C18" s="134"/>
      <c r="D18" s="134"/>
      <c r="E18" s="134"/>
      <c r="F18" s="269"/>
      <c r="G18" s="270"/>
    </row>
    <row r="19" ht="18.95" customHeight="1" spans="1:7">
      <c r="A19" s="39" t="s">
        <v>39</v>
      </c>
      <c r="B19" s="134"/>
      <c r="C19" s="134"/>
      <c r="D19" s="134"/>
      <c r="E19" s="134"/>
      <c r="F19" s="269"/>
      <c r="G19" s="270"/>
    </row>
    <row r="20" ht="18.95" customHeight="1" spans="1:7">
      <c r="A20" s="39" t="s">
        <v>41</v>
      </c>
      <c r="B20" s="134">
        <v>798</v>
      </c>
      <c r="C20" s="134">
        <v>1655</v>
      </c>
      <c r="D20" s="134">
        <v>1655</v>
      </c>
      <c r="E20" s="134">
        <v>963</v>
      </c>
      <c r="F20" s="269">
        <f t="shared" si="0"/>
        <v>1.20676691729323</v>
      </c>
      <c r="G20" s="270"/>
    </row>
    <row r="21" ht="18.95" customHeight="1" spans="1:7">
      <c r="A21" s="39" t="s">
        <v>110</v>
      </c>
      <c r="B21" s="134"/>
      <c r="C21" s="134"/>
      <c r="D21" s="134"/>
      <c r="E21" s="134"/>
      <c r="F21" s="269"/>
      <c r="G21" s="270"/>
    </row>
    <row r="22" ht="18.95" customHeight="1" spans="1:7">
      <c r="A22" s="39" t="s">
        <v>45</v>
      </c>
      <c r="B22" s="134">
        <v>302</v>
      </c>
      <c r="C22" s="134">
        <v>273</v>
      </c>
      <c r="D22" s="134">
        <v>273</v>
      </c>
      <c r="E22" s="134">
        <v>304</v>
      </c>
      <c r="F22" s="269">
        <f t="shared" si="0"/>
        <v>1.00662251655629</v>
      </c>
      <c r="G22" s="270"/>
    </row>
    <row r="23" ht="18.95" customHeight="1" spans="1:7">
      <c r="A23" s="39" t="s">
        <v>47</v>
      </c>
      <c r="B23" s="134"/>
      <c r="C23" s="134"/>
      <c r="D23" s="134"/>
      <c r="E23" s="134">
        <v>1000</v>
      </c>
      <c r="F23" s="269"/>
      <c r="G23" s="270"/>
    </row>
    <row r="24" ht="18.95" customHeight="1" spans="1:7">
      <c r="A24" s="39" t="s">
        <v>111</v>
      </c>
      <c r="B24" s="134">
        <v>2445</v>
      </c>
      <c r="C24" s="134">
        <v>2445</v>
      </c>
      <c r="D24" s="134">
        <v>2445</v>
      </c>
      <c r="E24" s="134">
        <v>2837</v>
      </c>
      <c r="F24" s="269">
        <f t="shared" si="0"/>
        <v>1.16032719836401</v>
      </c>
      <c r="G24" s="270"/>
    </row>
    <row r="25" ht="18.95" customHeight="1" spans="1:7">
      <c r="A25" s="39" t="s">
        <v>51</v>
      </c>
      <c r="B25" s="134">
        <v>634</v>
      </c>
      <c r="C25" s="134">
        <v>535</v>
      </c>
      <c r="D25" s="134">
        <v>535</v>
      </c>
      <c r="E25" s="134">
        <v>603</v>
      </c>
      <c r="F25" s="269">
        <f t="shared" si="0"/>
        <v>0.951104100946372</v>
      </c>
      <c r="G25" s="270"/>
    </row>
    <row r="26" ht="18.95" customHeight="1" spans="1:7">
      <c r="A26" s="39" t="s">
        <v>53</v>
      </c>
      <c r="B26" s="134"/>
      <c r="C26" s="134"/>
      <c r="D26" s="134"/>
      <c r="E26" s="134"/>
      <c r="F26" s="269"/>
      <c r="G26" s="270"/>
    </row>
    <row r="27" ht="18.95" customHeight="1" spans="1:7">
      <c r="A27" s="39" t="s">
        <v>49</v>
      </c>
      <c r="B27" s="272">
        <v>5606</v>
      </c>
      <c r="C27" s="272">
        <v>491</v>
      </c>
      <c r="D27" s="272">
        <v>491</v>
      </c>
      <c r="E27" s="134">
        <v>2000</v>
      </c>
      <c r="F27" s="269">
        <f t="shared" si="0"/>
        <v>0.356760613628255</v>
      </c>
      <c r="G27" s="270"/>
    </row>
    <row r="28" ht="18.95" customHeight="1" spans="1:7">
      <c r="A28" s="43" t="s">
        <v>112</v>
      </c>
      <c r="B28" s="273">
        <f>SUM(B5:B27)</f>
        <v>36897</v>
      </c>
      <c r="C28" s="273">
        <f>SUM(C5:C27)</f>
        <v>40702</v>
      </c>
      <c r="D28" s="273">
        <f>SUM(D5:D27)</f>
        <v>40072</v>
      </c>
      <c r="E28" s="273">
        <f>SUM(E5:E27)</f>
        <v>38134</v>
      </c>
      <c r="F28" s="274">
        <f>E28/B28</f>
        <v>1.03352576090197</v>
      </c>
      <c r="G28" s="270"/>
    </row>
    <row r="29" ht="19.5" customHeight="1"/>
    <row r="30" customHeight="1" spans="5:5">
      <c r="E30" s="275"/>
    </row>
    <row r="31" spans="5:5">
      <c r="E31" s="11"/>
    </row>
    <row r="32" spans="5:5">
      <c r="E32" s="276"/>
    </row>
  </sheetData>
  <mergeCells count="2">
    <mergeCell ref="A2:F2"/>
    <mergeCell ref="A29:F29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30"/>
  <sheetViews>
    <sheetView workbookViewId="0">
      <selection activeCell="A1" sqref="A1"/>
    </sheetView>
  </sheetViews>
  <sheetFormatPr defaultColWidth="10" defaultRowHeight="13.5" outlineLevelCol="3"/>
  <cols>
    <col min="1" max="1" width="27.775" style="1" customWidth="1"/>
    <col min="2" max="2" width="16" style="1" customWidth="1"/>
    <col min="3" max="3" width="21.775" style="1" customWidth="1"/>
    <col min="4" max="4" width="16.8833333333333" style="1" customWidth="1"/>
    <col min="5" max="16384" width="10" style="1"/>
  </cols>
  <sheetData>
    <row r="1" s="1" customFormat="1" ht="17.25" customHeight="1" spans="1:1">
      <c r="A1" s="2" t="s">
        <v>113</v>
      </c>
    </row>
    <row r="2" s="1" customFormat="1" ht="30" customHeight="1" spans="1:4">
      <c r="A2" s="3" t="s">
        <v>114</v>
      </c>
      <c r="B2" s="4"/>
      <c r="C2" s="3"/>
      <c r="D2" s="3"/>
    </row>
    <row r="3" s="1" customFormat="1" ht="18" customHeight="1" spans="4:4">
      <c r="D3" s="1" t="s">
        <v>2</v>
      </c>
    </row>
    <row r="4" s="1" customFormat="1" ht="39" customHeight="1" spans="1:4">
      <c r="A4" s="43" t="s">
        <v>115</v>
      </c>
      <c r="B4" s="43" t="s">
        <v>116</v>
      </c>
      <c r="C4" s="43" t="s">
        <v>117</v>
      </c>
      <c r="D4" s="6" t="s">
        <v>118</v>
      </c>
    </row>
    <row r="5" s="1" customFormat="1" ht="23.1" customHeight="1" spans="1:4">
      <c r="A5" s="39" t="s">
        <v>9</v>
      </c>
      <c r="B5" s="134">
        <v>12590</v>
      </c>
      <c r="C5" s="134">
        <v>12590</v>
      </c>
      <c r="D5" s="39"/>
    </row>
    <row r="6" s="1" customFormat="1" ht="23.1" customHeight="1" spans="1:4">
      <c r="A6" s="39" t="s">
        <v>11</v>
      </c>
      <c r="B6" s="134"/>
      <c r="C6" s="134"/>
      <c r="D6" s="39"/>
    </row>
    <row r="7" s="1" customFormat="1" ht="23.1" customHeight="1" spans="1:4">
      <c r="A7" s="39" t="s">
        <v>13</v>
      </c>
      <c r="B7" s="134"/>
      <c r="C7" s="134"/>
      <c r="D7" s="39"/>
    </row>
    <row r="8" s="1" customFormat="1" ht="23.1" customHeight="1" spans="1:4">
      <c r="A8" s="39" t="s">
        <v>15</v>
      </c>
      <c r="B8" s="134">
        <v>5720</v>
      </c>
      <c r="C8" s="134">
        <v>5720</v>
      </c>
      <c r="D8" s="39"/>
    </row>
    <row r="9" s="1" customFormat="1" ht="23.1" customHeight="1" spans="1:4">
      <c r="A9" s="39" t="s">
        <v>17</v>
      </c>
      <c r="B9" s="134">
        <v>1404</v>
      </c>
      <c r="C9" s="134">
        <v>1404</v>
      </c>
      <c r="D9" s="39"/>
    </row>
    <row r="10" s="1" customFormat="1" ht="23.1" customHeight="1" spans="1:4">
      <c r="A10" s="7" t="s">
        <v>19</v>
      </c>
      <c r="B10" s="134"/>
      <c r="C10" s="134"/>
      <c r="D10" s="39"/>
    </row>
    <row r="11" s="1" customFormat="1" ht="23.1" customHeight="1" spans="1:4">
      <c r="A11" s="39" t="s">
        <v>21</v>
      </c>
      <c r="B11" s="134">
        <v>5507</v>
      </c>
      <c r="C11" s="134">
        <v>5507</v>
      </c>
      <c r="D11" s="39"/>
    </row>
    <row r="12" s="1" customFormat="1" ht="23.1" customHeight="1" spans="1:4">
      <c r="A12" s="39" t="s">
        <v>23</v>
      </c>
      <c r="B12" s="134">
        <v>890</v>
      </c>
      <c r="C12" s="134">
        <v>890</v>
      </c>
      <c r="D12" s="39"/>
    </row>
    <row r="13" s="1" customFormat="1" ht="23.1" customHeight="1" spans="1:4">
      <c r="A13" s="39" t="s">
        <v>25</v>
      </c>
      <c r="B13" s="134">
        <v>1483</v>
      </c>
      <c r="C13" s="134">
        <v>1483</v>
      </c>
      <c r="D13" s="39"/>
    </row>
    <row r="14" s="1" customFormat="1" ht="23.1" customHeight="1" spans="1:4">
      <c r="A14" s="39" t="s">
        <v>27</v>
      </c>
      <c r="B14" s="134">
        <v>801</v>
      </c>
      <c r="C14" s="134">
        <v>801</v>
      </c>
      <c r="D14" s="39"/>
    </row>
    <row r="15" s="1" customFormat="1" ht="23.1" customHeight="1" spans="1:4">
      <c r="A15" s="39" t="s">
        <v>29</v>
      </c>
      <c r="B15" s="134">
        <v>503</v>
      </c>
      <c r="C15" s="134">
        <v>503</v>
      </c>
      <c r="D15" s="39"/>
    </row>
    <row r="16" s="1" customFormat="1" ht="23.1" customHeight="1" spans="1:4">
      <c r="A16" s="39" t="s">
        <v>31</v>
      </c>
      <c r="B16" s="134"/>
      <c r="C16" s="134"/>
      <c r="D16" s="39"/>
    </row>
    <row r="17" s="1" customFormat="1" ht="23.1" customHeight="1" spans="1:4">
      <c r="A17" s="7" t="s">
        <v>33</v>
      </c>
      <c r="B17" s="134">
        <v>1000</v>
      </c>
      <c r="C17" s="134">
        <v>1000</v>
      </c>
      <c r="D17" s="39"/>
    </row>
    <row r="18" s="1" customFormat="1" ht="23.1" customHeight="1" spans="1:4">
      <c r="A18" s="39" t="s">
        <v>35</v>
      </c>
      <c r="B18" s="134">
        <v>529</v>
      </c>
      <c r="C18" s="134">
        <v>529</v>
      </c>
      <c r="D18" s="39"/>
    </row>
    <row r="19" s="1" customFormat="1" ht="23.1" customHeight="1" spans="1:4">
      <c r="A19" s="39" t="s">
        <v>37</v>
      </c>
      <c r="B19" s="134"/>
      <c r="C19" s="134"/>
      <c r="D19" s="39"/>
    </row>
    <row r="20" s="1" customFormat="1" ht="23.1" customHeight="1" spans="1:4">
      <c r="A20" s="39" t="s">
        <v>39</v>
      </c>
      <c r="B20" s="134"/>
      <c r="C20" s="134"/>
      <c r="D20" s="39"/>
    </row>
    <row r="21" s="1" customFormat="1" ht="23.1" customHeight="1" spans="1:4">
      <c r="A21" s="39" t="s">
        <v>41</v>
      </c>
      <c r="B21" s="134">
        <v>963</v>
      </c>
      <c r="C21" s="134">
        <v>963</v>
      </c>
      <c r="D21" s="39"/>
    </row>
    <row r="22" s="1" customFormat="1" ht="23.1" customHeight="1" spans="1:4">
      <c r="A22" s="39" t="s">
        <v>43</v>
      </c>
      <c r="B22" s="134"/>
      <c r="C22" s="134"/>
      <c r="D22" s="39"/>
    </row>
    <row r="23" s="1" customFormat="1" ht="23.1" customHeight="1" spans="1:4">
      <c r="A23" s="39" t="s">
        <v>45</v>
      </c>
      <c r="B23" s="134">
        <v>304</v>
      </c>
      <c r="C23" s="134">
        <v>304</v>
      </c>
      <c r="D23" s="39"/>
    </row>
    <row r="24" s="1" customFormat="1" ht="23.1" customHeight="1" spans="1:4">
      <c r="A24" s="39" t="s">
        <v>47</v>
      </c>
      <c r="B24" s="134">
        <v>1000</v>
      </c>
      <c r="C24" s="134">
        <v>1000</v>
      </c>
      <c r="D24" s="39"/>
    </row>
    <row r="25" s="1" customFormat="1" ht="23.1" customHeight="1" spans="1:4">
      <c r="A25" s="39" t="s">
        <v>49</v>
      </c>
      <c r="B25" s="134">
        <v>2000</v>
      </c>
      <c r="C25" s="134">
        <v>2000</v>
      </c>
      <c r="D25" s="39"/>
    </row>
    <row r="26" s="1" customFormat="1" ht="23.1" customHeight="1" spans="1:4">
      <c r="A26" s="39" t="s">
        <v>111</v>
      </c>
      <c r="B26" s="134">
        <v>2837</v>
      </c>
      <c r="C26" s="134">
        <v>2837</v>
      </c>
      <c r="D26" s="39"/>
    </row>
    <row r="27" s="1" customFormat="1" ht="23.1" customHeight="1" spans="1:4">
      <c r="A27" s="39" t="s">
        <v>51</v>
      </c>
      <c r="B27" s="134">
        <v>603</v>
      </c>
      <c r="C27" s="134">
        <v>603</v>
      </c>
      <c r="D27" s="39"/>
    </row>
    <row r="28" s="1" customFormat="1" ht="23.1" customHeight="1" spans="1:4">
      <c r="A28" s="39" t="s">
        <v>53</v>
      </c>
      <c r="B28" s="134"/>
      <c r="C28" s="134"/>
      <c r="D28" s="39"/>
    </row>
    <row r="29" s="1" customFormat="1" ht="23.1" customHeight="1" spans="1:4">
      <c r="A29" s="43" t="s">
        <v>119</v>
      </c>
      <c r="B29" s="136">
        <f>SUM(B5:B28)</f>
        <v>38134</v>
      </c>
      <c r="C29" s="136">
        <f>SUM(C5:C28)</f>
        <v>38134</v>
      </c>
      <c r="D29" s="14">
        <f>SUM(D5:D28)</f>
        <v>0</v>
      </c>
    </row>
    <row r="30" s="1" customFormat="1" ht="24" customHeight="1"/>
  </sheetData>
  <mergeCells count="2">
    <mergeCell ref="A2:D2"/>
    <mergeCell ref="A30:D3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590"/>
  <sheetViews>
    <sheetView workbookViewId="0">
      <selection activeCell="C12" sqref="C12"/>
    </sheetView>
  </sheetViews>
  <sheetFormatPr defaultColWidth="7.625" defaultRowHeight="21" customHeight="1" outlineLevelCol="6"/>
  <cols>
    <col min="1" max="1" width="38.5" style="1" customWidth="1"/>
    <col min="2" max="4" width="11.125" style="1" customWidth="1"/>
    <col min="5" max="188" width="7.625" style="1" customWidth="1"/>
    <col min="189" max="16384" width="7.625" style="1"/>
  </cols>
  <sheetData>
    <row r="1" ht="13.5" spans="1:1">
      <c r="A1" s="2" t="s">
        <v>120</v>
      </c>
    </row>
    <row r="2" ht="29.25" customHeight="1" spans="1:4">
      <c r="A2" s="3" t="s">
        <v>121</v>
      </c>
      <c r="B2" s="4"/>
      <c r="C2" s="3"/>
      <c r="D2" s="3"/>
    </row>
    <row r="3" ht="13.5" spans="3:4">
      <c r="C3" s="252" t="s">
        <v>122</v>
      </c>
      <c r="D3" s="252"/>
    </row>
    <row r="4" ht="21.75" customHeight="1" spans="1:4">
      <c r="A4" s="43" t="s">
        <v>3</v>
      </c>
      <c r="B4" s="43" t="s">
        <v>112</v>
      </c>
      <c r="C4" s="43" t="s">
        <v>123</v>
      </c>
      <c r="D4" s="43" t="s">
        <v>124</v>
      </c>
    </row>
    <row r="5" customHeight="1" spans="1:7">
      <c r="A5" s="43" t="s">
        <v>103</v>
      </c>
      <c r="B5" s="136">
        <f>C5+D5</f>
        <v>38134</v>
      </c>
      <c r="C5" s="136">
        <f>C6+C135+C183+C217+C244+C276+C352+C392+C408+C428+C491+C504+C525+C534+C537+C547+C556+C568+C578+C579+C582+C584+C586</f>
        <v>19629</v>
      </c>
      <c r="D5" s="136">
        <f>D6+D135+D183+D217+D244+D276+D352+D392+D408+D428+D491+D504+D525+D534+D537+D547+D556+D568+D578+D579+D582+D584+D586</f>
        <v>18505</v>
      </c>
      <c r="F5" s="253"/>
      <c r="G5" s="253"/>
    </row>
    <row r="6" ht="20.1" customHeight="1" spans="1:4">
      <c r="A6" s="254" t="s">
        <v>9</v>
      </c>
      <c r="B6" s="255">
        <f>C6+D6</f>
        <v>12590</v>
      </c>
      <c r="C6" s="255">
        <f>C7+C17+C23+C33+C39+C48+C56+C60+C66+C71+C75+C80+C83+C86+C91+C98+C104+C109+C114+C118+C132</f>
        <v>6230</v>
      </c>
      <c r="D6" s="255">
        <f>D7+D17+D23+D33+D39+D48+D56+D60+D66+D71+D75+D80+D83+D86+D91+D98+D104+D109+D114+D118+D132</f>
        <v>6360</v>
      </c>
    </row>
    <row r="7" ht="20.1" customHeight="1" spans="1:4">
      <c r="A7" s="39" t="s">
        <v>125</v>
      </c>
      <c r="B7" s="134">
        <f t="shared" ref="B7:B70" si="0">C7+D7</f>
        <v>0</v>
      </c>
      <c r="C7" s="134">
        <f>SUM(C8:C16)</f>
        <v>0</v>
      </c>
      <c r="D7" s="134">
        <f>SUM(D8:D16)</f>
        <v>0</v>
      </c>
    </row>
    <row r="8" ht="20.1" customHeight="1" spans="1:4">
      <c r="A8" s="39" t="s">
        <v>126</v>
      </c>
      <c r="B8" s="134">
        <f t="shared" si="0"/>
        <v>0</v>
      </c>
      <c r="C8" s="134"/>
      <c r="D8" s="134"/>
    </row>
    <row r="9" ht="20.1" customHeight="1" spans="1:4">
      <c r="A9" s="39" t="s">
        <v>127</v>
      </c>
      <c r="B9" s="134">
        <f t="shared" si="0"/>
        <v>0</v>
      </c>
      <c r="C9" s="134"/>
      <c r="D9" s="134"/>
    </row>
    <row r="10" ht="20.1" customHeight="1" spans="1:4">
      <c r="A10" s="39" t="s">
        <v>128</v>
      </c>
      <c r="B10" s="134">
        <f t="shared" si="0"/>
        <v>0</v>
      </c>
      <c r="C10" s="134"/>
      <c r="D10" s="134"/>
    </row>
    <row r="11" ht="20.1" customHeight="1" spans="1:4">
      <c r="A11" s="39" t="s">
        <v>129</v>
      </c>
      <c r="B11" s="134">
        <f t="shared" si="0"/>
        <v>0</v>
      </c>
      <c r="C11" s="134"/>
      <c r="D11" s="134"/>
    </row>
    <row r="12" ht="20.1" customHeight="1" spans="1:4">
      <c r="A12" s="39" t="s">
        <v>130</v>
      </c>
      <c r="B12" s="134">
        <f t="shared" si="0"/>
        <v>0</v>
      </c>
      <c r="C12" s="134"/>
      <c r="D12" s="134"/>
    </row>
    <row r="13" ht="20.1" customHeight="1" spans="1:4">
      <c r="A13" s="39" t="s">
        <v>131</v>
      </c>
      <c r="B13" s="134">
        <f t="shared" si="0"/>
        <v>0</v>
      </c>
      <c r="C13" s="134"/>
      <c r="D13" s="134"/>
    </row>
    <row r="14" ht="20.1" customHeight="1" spans="1:4">
      <c r="A14" s="39" t="s">
        <v>132</v>
      </c>
      <c r="B14" s="134">
        <f t="shared" si="0"/>
        <v>0</v>
      </c>
      <c r="C14" s="134"/>
      <c r="D14" s="134"/>
    </row>
    <row r="15" ht="20.1" customHeight="1" spans="1:4">
      <c r="A15" s="39" t="s">
        <v>133</v>
      </c>
      <c r="B15" s="134">
        <f t="shared" si="0"/>
        <v>0</v>
      </c>
      <c r="C15" s="134"/>
      <c r="D15" s="134"/>
    </row>
    <row r="16" ht="20.1" customHeight="1" spans="1:4">
      <c r="A16" s="39" t="s">
        <v>134</v>
      </c>
      <c r="B16" s="134">
        <f t="shared" si="0"/>
        <v>0</v>
      </c>
      <c r="C16" s="134"/>
      <c r="D16" s="134"/>
    </row>
    <row r="17" ht="20.1" customHeight="1" spans="1:4">
      <c r="A17" s="39" t="s">
        <v>135</v>
      </c>
      <c r="B17" s="134">
        <f t="shared" si="0"/>
        <v>0</v>
      </c>
      <c r="C17" s="134">
        <f>SUM(C18:C22)</f>
        <v>0</v>
      </c>
      <c r="D17" s="134">
        <f>SUM(D18:D22)</f>
        <v>0</v>
      </c>
    </row>
    <row r="18" ht="20.1" customHeight="1" spans="1:4">
      <c r="A18" s="39" t="s">
        <v>136</v>
      </c>
      <c r="B18" s="134">
        <f t="shared" si="0"/>
        <v>0</v>
      </c>
      <c r="C18" s="134"/>
      <c r="D18" s="134"/>
    </row>
    <row r="19" ht="20.1" customHeight="1" spans="1:4">
      <c r="A19" s="39" t="s">
        <v>137</v>
      </c>
      <c r="B19" s="134">
        <f t="shared" si="0"/>
        <v>0</v>
      </c>
      <c r="C19" s="134"/>
      <c r="D19" s="134"/>
    </row>
    <row r="20" ht="20.1" customHeight="1" spans="1:4">
      <c r="A20" s="39" t="s">
        <v>138</v>
      </c>
      <c r="B20" s="134">
        <f t="shared" si="0"/>
        <v>0</v>
      </c>
      <c r="C20" s="134"/>
      <c r="D20" s="134"/>
    </row>
    <row r="21" ht="20.1" customHeight="1" spans="1:4">
      <c r="A21" s="39" t="s">
        <v>139</v>
      </c>
      <c r="B21" s="134">
        <f t="shared" si="0"/>
        <v>0</v>
      </c>
      <c r="C21" s="134"/>
      <c r="D21" s="134"/>
    </row>
    <row r="22" ht="20.1" customHeight="1" spans="1:4">
      <c r="A22" s="39" t="s">
        <v>140</v>
      </c>
      <c r="B22" s="134">
        <f t="shared" si="0"/>
        <v>0</v>
      </c>
      <c r="C22" s="134"/>
      <c r="D22" s="134"/>
    </row>
    <row r="23" ht="20.1" customHeight="1" spans="1:4">
      <c r="A23" s="39" t="s">
        <v>141</v>
      </c>
      <c r="B23" s="134">
        <f>SUM(B24:B32)</f>
        <v>7098</v>
      </c>
      <c r="C23" s="134">
        <f>SUM(C24:C32)</f>
        <v>4534</v>
      </c>
      <c r="D23" s="134">
        <f>SUM(D24:D32)</f>
        <v>2564</v>
      </c>
    </row>
    <row r="24" ht="20.1" customHeight="1" spans="1:4">
      <c r="A24" s="39" t="s">
        <v>142</v>
      </c>
      <c r="B24" s="134">
        <f t="shared" si="0"/>
        <v>5068</v>
      </c>
      <c r="C24" s="134">
        <f>2850+500</f>
        <v>3350</v>
      </c>
      <c r="D24" s="134">
        <f>1718</f>
        <v>1718</v>
      </c>
    </row>
    <row r="25" ht="20.1" customHeight="1" spans="1:4">
      <c r="A25" s="39" t="s">
        <v>143</v>
      </c>
      <c r="B25" s="134">
        <f t="shared" si="0"/>
        <v>0</v>
      </c>
      <c r="C25" s="134"/>
      <c r="D25" s="134"/>
    </row>
    <row r="26" ht="20.1" customHeight="1" spans="1:4">
      <c r="A26" s="39" t="s">
        <v>144</v>
      </c>
      <c r="B26" s="134">
        <f t="shared" si="0"/>
        <v>0</v>
      </c>
      <c r="C26" s="134"/>
      <c r="D26" s="134"/>
    </row>
    <row r="27" ht="20.1" customHeight="1" spans="1:4">
      <c r="A27" s="7" t="s">
        <v>145</v>
      </c>
      <c r="B27" s="134">
        <f t="shared" si="0"/>
        <v>0</v>
      </c>
      <c r="C27" s="134"/>
      <c r="D27" s="134"/>
    </row>
    <row r="28" ht="20.1" customHeight="1" spans="1:4">
      <c r="A28" s="7" t="s">
        <v>146</v>
      </c>
      <c r="B28" s="134">
        <f t="shared" si="0"/>
        <v>0</v>
      </c>
      <c r="C28" s="134"/>
      <c r="D28" s="134"/>
    </row>
    <row r="29" ht="20.1" customHeight="1" spans="1:4">
      <c r="A29" s="39" t="s">
        <v>147</v>
      </c>
      <c r="B29" s="134">
        <f t="shared" si="0"/>
        <v>0</v>
      </c>
      <c r="C29" s="134"/>
      <c r="D29" s="134"/>
    </row>
    <row r="30" ht="20.1" customHeight="1" spans="1:4">
      <c r="A30" s="39" t="s">
        <v>148</v>
      </c>
      <c r="B30" s="134">
        <f t="shared" si="0"/>
        <v>0</v>
      </c>
      <c r="C30" s="134"/>
      <c r="D30" s="134"/>
    </row>
    <row r="31" ht="20.1" customHeight="1" spans="1:4">
      <c r="A31" s="39" t="s">
        <v>149</v>
      </c>
      <c r="B31" s="134">
        <f t="shared" si="0"/>
        <v>2030</v>
      </c>
      <c r="C31" s="134">
        <v>1184</v>
      </c>
      <c r="D31" s="134">
        <v>846</v>
      </c>
    </row>
    <row r="32" ht="20.1" customHeight="1" spans="1:4">
      <c r="A32" s="39" t="s">
        <v>150</v>
      </c>
      <c r="B32" s="134">
        <f t="shared" si="0"/>
        <v>0</v>
      </c>
      <c r="C32" s="134"/>
      <c r="D32" s="134"/>
    </row>
    <row r="33" ht="20.1" customHeight="1" spans="1:4">
      <c r="A33" s="39" t="s">
        <v>151</v>
      </c>
      <c r="B33" s="134">
        <f t="shared" si="0"/>
        <v>762</v>
      </c>
      <c r="C33" s="134">
        <f>SUM(C34:C38)</f>
        <v>525</v>
      </c>
      <c r="D33" s="134">
        <f>SUM(D34:D38)</f>
        <v>237</v>
      </c>
    </row>
    <row r="34" ht="20.1" customHeight="1" spans="1:4">
      <c r="A34" s="39" t="s">
        <v>152</v>
      </c>
      <c r="B34" s="134">
        <f t="shared" si="0"/>
        <v>762</v>
      </c>
      <c r="C34" s="134">
        <v>525</v>
      </c>
      <c r="D34" s="134">
        <v>237</v>
      </c>
    </row>
    <row r="35" ht="20.1" customHeight="1" spans="1:4">
      <c r="A35" s="39" t="s">
        <v>153</v>
      </c>
      <c r="B35" s="134">
        <f t="shared" si="0"/>
        <v>0</v>
      </c>
      <c r="C35" s="134"/>
      <c r="D35" s="134"/>
    </row>
    <row r="36" ht="20.1" customHeight="1" spans="1:4">
      <c r="A36" s="39" t="s">
        <v>154</v>
      </c>
      <c r="B36" s="134">
        <f t="shared" si="0"/>
        <v>0</v>
      </c>
      <c r="C36" s="134"/>
      <c r="D36" s="134"/>
    </row>
    <row r="37" ht="20.1" customHeight="1" spans="1:4">
      <c r="A37" s="39" t="s">
        <v>155</v>
      </c>
      <c r="B37" s="134">
        <f t="shared" si="0"/>
        <v>0</v>
      </c>
      <c r="C37" s="134"/>
      <c r="D37" s="134"/>
    </row>
    <row r="38" ht="20.1" customHeight="1" spans="1:4">
      <c r="A38" s="39" t="s">
        <v>156</v>
      </c>
      <c r="B38" s="134">
        <f t="shared" si="0"/>
        <v>0</v>
      </c>
      <c r="C38" s="134"/>
      <c r="D38" s="134"/>
    </row>
    <row r="39" ht="20.1" customHeight="1" spans="1:4">
      <c r="A39" s="39" t="s">
        <v>157</v>
      </c>
      <c r="B39" s="134">
        <f t="shared" si="0"/>
        <v>0</v>
      </c>
      <c r="C39" s="134">
        <f>SUM(C40:C47)</f>
        <v>0</v>
      </c>
      <c r="D39" s="134">
        <f>SUM(D40:D47)</f>
        <v>0</v>
      </c>
    </row>
    <row r="40" ht="20.1" customHeight="1" spans="1:4">
      <c r="A40" s="39" t="s">
        <v>158</v>
      </c>
      <c r="B40" s="134">
        <f t="shared" si="0"/>
        <v>0</v>
      </c>
      <c r="C40" s="134"/>
      <c r="D40" s="134"/>
    </row>
    <row r="41" ht="20.1" customHeight="1" spans="1:4">
      <c r="A41" s="39" t="s">
        <v>159</v>
      </c>
      <c r="B41" s="134">
        <f t="shared" si="0"/>
        <v>0</v>
      </c>
      <c r="C41" s="134"/>
      <c r="D41" s="134"/>
    </row>
    <row r="42" ht="20.1" customHeight="1" spans="1:4">
      <c r="A42" s="39" t="s">
        <v>160</v>
      </c>
      <c r="B42" s="134">
        <f t="shared" si="0"/>
        <v>0</v>
      </c>
      <c r="C42" s="134"/>
      <c r="D42" s="134"/>
    </row>
    <row r="43" ht="20.1" customHeight="1" spans="1:4">
      <c r="A43" s="39" t="s">
        <v>161</v>
      </c>
      <c r="B43" s="134">
        <f t="shared" si="0"/>
        <v>0</v>
      </c>
      <c r="C43" s="134"/>
      <c r="D43" s="134"/>
    </row>
    <row r="44" ht="20.1" customHeight="1" spans="1:4">
      <c r="A44" s="39" t="s">
        <v>162</v>
      </c>
      <c r="B44" s="134">
        <f t="shared" si="0"/>
        <v>0</v>
      </c>
      <c r="C44" s="134"/>
      <c r="D44" s="134"/>
    </row>
    <row r="45" ht="20.1" customHeight="1" spans="1:4">
      <c r="A45" s="39" t="s">
        <v>163</v>
      </c>
      <c r="B45" s="134">
        <f t="shared" si="0"/>
        <v>0</v>
      </c>
      <c r="C45" s="134"/>
      <c r="D45" s="134"/>
    </row>
    <row r="46" ht="20.1" customHeight="1" spans="1:4">
      <c r="A46" s="39" t="s">
        <v>164</v>
      </c>
      <c r="B46" s="134">
        <f t="shared" si="0"/>
        <v>0</v>
      </c>
      <c r="C46" s="134"/>
      <c r="D46" s="134"/>
    </row>
    <row r="47" ht="20.1" customHeight="1" spans="1:4">
      <c r="A47" s="39" t="s">
        <v>165</v>
      </c>
      <c r="B47" s="134">
        <f t="shared" si="0"/>
        <v>0</v>
      </c>
      <c r="C47" s="134"/>
      <c r="D47" s="134"/>
    </row>
    <row r="48" ht="20.1" customHeight="1" spans="1:4">
      <c r="A48" s="39" t="s">
        <v>166</v>
      </c>
      <c r="B48" s="134">
        <f t="shared" si="0"/>
        <v>446</v>
      </c>
      <c r="C48" s="134">
        <f>SUM(C49:C55)</f>
        <v>346</v>
      </c>
      <c r="D48" s="134">
        <f>SUM(D49:D55)</f>
        <v>100</v>
      </c>
    </row>
    <row r="49" ht="20.1" customHeight="1" spans="1:4">
      <c r="A49" s="39" t="s">
        <v>167</v>
      </c>
      <c r="B49" s="134">
        <f t="shared" si="0"/>
        <v>446</v>
      </c>
      <c r="C49" s="134">
        <v>346</v>
      </c>
      <c r="D49" s="134">
        <v>100</v>
      </c>
    </row>
    <row r="50" ht="20.1" customHeight="1" spans="1:4">
      <c r="A50" s="39" t="s">
        <v>168</v>
      </c>
      <c r="B50" s="134">
        <f t="shared" si="0"/>
        <v>0</v>
      </c>
      <c r="C50" s="134"/>
      <c r="D50" s="134"/>
    </row>
    <row r="51" ht="20.1" customHeight="1" spans="1:4">
      <c r="A51" s="39" t="s">
        <v>169</v>
      </c>
      <c r="B51" s="134">
        <f t="shared" si="0"/>
        <v>0</v>
      </c>
      <c r="C51" s="134"/>
      <c r="D51" s="134"/>
    </row>
    <row r="52" ht="20.1" customHeight="1" spans="1:4">
      <c r="A52" s="39" t="s">
        <v>170</v>
      </c>
      <c r="B52" s="134">
        <f t="shared" si="0"/>
        <v>0</v>
      </c>
      <c r="C52" s="134"/>
      <c r="D52" s="134"/>
    </row>
    <row r="53" ht="20.1" customHeight="1" spans="1:4">
      <c r="A53" s="39" t="s">
        <v>171</v>
      </c>
      <c r="B53" s="134">
        <f t="shared" si="0"/>
        <v>0</v>
      </c>
      <c r="C53" s="134"/>
      <c r="D53" s="134"/>
    </row>
    <row r="54" ht="20.1" customHeight="1" spans="1:4">
      <c r="A54" s="39" t="s">
        <v>172</v>
      </c>
      <c r="B54" s="134">
        <f t="shared" si="0"/>
        <v>0</v>
      </c>
      <c r="C54" s="134"/>
      <c r="D54" s="134"/>
    </row>
    <row r="55" ht="20.1" customHeight="1" spans="1:4">
      <c r="A55" s="39" t="s">
        <v>173</v>
      </c>
      <c r="B55" s="134">
        <f t="shared" si="0"/>
        <v>0</v>
      </c>
      <c r="C55" s="134"/>
      <c r="D55" s="134"/>
    </row>
    <row r="56" ht="20.1" customHeight="1" spans="1:4">
      <c r="A56" s="39" t="s">
        <v>174</v>
      </c>
      <c r="B56" s="134">
        <f t="shared" si="0"/>
        <v>0</v>
      </c>
      <c r="C56" s="134">
        <f>SUM(C57:C59)</f>
        <v>0</v>
      </c>
      <c r="D56" s="134">
        <f>SUM(D57:D59)</f>
        <v>0</v>
      </c>
    </row>
    <row r="57" ht="20.1" customHeight="1" spans="1:4">
      <c r="A57" s="39" t="s">
        <v>175</v>
      </c>
      <c r="B57" s="134">
        <f t="shared" si="0"/>
        <v>0</v>
      </c>
      <c r="C57" s="134"/>
      <c r="D57" s="134"/>
    </row>
    <row r="58" ht="20.1" customHeight="1" spans="1:4">
      <c r="A58" s="39" t="s">
        <v>176</v>
      </c>
      <c r="B58" s="134">
        <f t="shared" si="0"/>
        <v>0</v>
      </c>
      <c r="C58" s="134"/>
      <c r="D58" s="134"/>
    </row>
    <row r="59" ht="20.1" customHeight="1" spans="1:4">
      <c r="A59" s="39" t="s">
        <v>177</v>
      </c>
      <c r="B59" s="134">
        <f t="shared" si="0"/>
        <v>0</v>
      </c>
      <c r="C59" s="134"/>
      <c r="D59" s="134"/>
    </row>
    <row r="60" ht="20.1" customHeight="1" spans="1:4">
      <c r="A60" s="39" t="s">
        <v>178</v>
      </c>
      <c r="B60" s="134">
        <f t="shared" si="0"/>
        <v>372</v>
      </c>
      <c r="C60" s="134">
        <f>SUM(C61:C65)</f>
        <v>253</v>
      </c>
      <c r="D60" s="134">
        <f>SUM(D61:D65)</f>
        <v>119</v>
      </c>
    </row>
    <row r="61" ht="20.1" customHeight="1" spans="1:4">
      <c r="A61" s="39" t="s">
        <v>179</v>
      </c>
      <c r="B61" s="134">
        <f t="shared" si="0"/>
        <v>372</v>
      </c>
      <c r="C61" s="134">
        <v>253</v>
      </c>
      <c r="D61" s="134">
        <v>119</v>
      </c>
    </row>
    <row r="62" ht="20.1" customHeight="1" spans="1:4">
      <c r="A62" s="39" t="s">
        <v>180</v>
      </c>
      <c r="B62" s="134">
        <f t="shared" si="0"/>
        <v>0</v>
      </c>
      <c r="C62" s="134"/>
      <c r="D62" s="134"/>
    </row>
    <row r="63" ht="20.1" customHeight="1" spans="1:4">
      <c r="A63" s="39" t="s">
        <v>181</v>
      </c>
      <c r="B63" s="134">
        <f t="shared" si="0"/>
        <v>0</v>
      </c>
      <c r="C63" s="134"/>
      <c r="D63" s="134"/>
    </row>
    <row r="64" ht="20.1" customHeight="1" spans="1:4">
      <c r="A64" s="39" t="s">
        <v>182</v>
      </c>
      <c r="B64" s="134">
        <f t="shared" si="0"/>
        <v>0</v>
      </c>
      <c r="C64" s="134"/>
      <c r="D64" s="134"/>
    </row>
    <row r="65" ht="20.1" customHeight="1" spans="1:4">
      <c r="A65" s="39" t="s">
        <v>183</v>
      </c>
      <c r="B65" s="134">
        <f t="shared" si="0"/>
        <v>0</v>
      </c>
      <c r="C65" s="134"/>
      <c r="D65" s="134"/>
    </row>
    <row r="66" ht="20.1" customHeight="1" spans="1:4">
      <c r="A66" s="39" t="s">
        <v>184</v>
      </c>
      <c r="B66" s="134">
        <f t="shared" si="0"/>
        <v>0</v>
      </c>
      <c r="C66" s="134">
        <f>SUM(C67:C70)</f>
        <v>0</v>
      </c>
      <c r="D66" s="134">
        <f>SUM(D67:D70)</f>
        <v>0</v>
      </c>
    </row>
    <row r="67" ht="20.1" customHeight="1" spans="1:4">
      <c r="A67" s="39" t="s">
        <v>185</v>
      </c>
      <c r="B67" s="134">
        <f t="shared" si="0"/>
        <v>0</v>
      </c>
      <c r="C67" s="134"/>
      <c r="D67" s="134"/>
    </row>
    <row r="68" ht="20.1" customHeight="1" spans="1:4">
      <c r="A68" s="39" t="s">
        <v>186</v>
      </c>
      <c r="B68" s="134">
        <f t="shared" si="0"/>
        <v>0</v>
      </c>
      <c r="C68" s="134"/>
      <c r="D68" s="134"/>
    </row>
    <row r="69" ht="20.1" customHeight="1" spans="1:4">
      <c r="A69" s="39" t="s">
        <v>187</v>
      </c>
      <c r="B69" s="134">
        <f t="shared" si="0"/>
        <v>0</v>
      </c>
      <c r="C69" s="134"/>
      <c r="D69" s="134"/>
    </row>
    <row r="70" ht="20.1" customHeight="1" spans="1:4">
      <c r="A70" s="39" t="s">
        <v>188</v>
      </c>
      <c r="B70" s="134">
        <f t="shared" si="0"/>
        <v>0</v>
      </c>
      <c r="C70" s="134"/>
      <c r="D70" s="134"/>
    </row>
    <row r="71" ht="20.1" customHeight="1" spans="1:4">
      <c r="A71" s="39" t="s">
        <v>189</v>
      </c>
      <c r="B71" s="134">
        <f t="shared" ref="B71:B136" si="1">C71+D71</f>
        <v>0</v>
      </c>
      <c r="C71" s="134">
        <f>SUM(C72:C74)</f>
        <v>0</v>
      </c>
      <c r="D71" s="134">
        <f>SUM(D72:D74)</f>
        <v>0</v>
      </c>
    </row>
    <row r="72" ht="20.1" customHeight="1" spans="1:4">
      <c r="A72" s="39" t="s">
        <v>190</v>
      </c>
      <c r="B72" s="134">
        <f t="shared" si="1"/>
        <v>0</v>
      </c>
      <c r="C72" s="134"/>
      <c r="D72" s="134"/>
    </row>
    <row r="73" ht="20.1" customHeight="1" spans="1:4">
      <c r="A73" s="39" t="s">
        <v>191</v>
      </c>
      <c r="B73" s="134">
        <f t="shared" si="1"/>
        <v>0</v>
      </c>
      <c r="C73" s="134"/>
      <c r="D73" s="134"/>
    </row>
    <row r="74" ht="20.1" customHeight="1" spans="1:4">
      <c r="A74" s="39" t="s">
        <v>192</v>
      </c>
      <c r="B74" s="134">
        <f t="shared" si="1"/>
        <v>0</v>
      </c>
      <c r="C74" s="134"/>
      <c r="D74" s="134"/>
    </row>
    <row r="75" ht="20.1" customHeight="1" spans="1:4">
      <c r="A75" s="39" t="s">
        <v>193</v>
      </c>
      <c r="B75" s="134">
        <f t="shared" si="1"/>
        <v>0</v>
      </c>
      <c r="C75" s="134">
        <f>SUM(C76:C79)</f>
        <v>0</v>
      </c>
      <c r="D75" s="134">
        <f>SUM(D76:D79)</f>
        <v>0</v>
      </c>
    </row>
    <row r="76" ht="20.1" customHeight="1" spans="1:4">
      <c r="A76" s="39" t="s">
        <v>194</v>
      </c>
      <c r="B76" s="134">
        <f t="shared" si="1"/>
        <v>0</v>
      </c>
      <c r="C76" s="134"/>
      <c r="D76" s="134"/>
    </row>
    <row r="77" ht="20.1" customHeight="1" spans="1:4">
      <c r="A77" s="39" t="s">
        <v>195</v>
      </c>
      <c r="B77" s="134">
        <f t="shared" si="1"/>
        <v>0</v>
      </c>
      <c r="C77" s="134"/>
      <c r="D77" s="134"/>
    </row>
    <row r="78" ht="20.1" customHeight="1" spans="1:4">
      <c r="A78" s="39" t="s">
        <v>196</v>
      </c>
      <c r="B78" s="134">
        <f t="shared" si="1"/>
        <v>0</v>
      </c>
      <c r="C78" s="134"/>
      <c r="D78" s="134"/>
    </row>
    <row r="79" ht="20.1" customHeight="1" spans="1:4">
      <c r="A79" s="39" t="s">
        <v>197</v>
      </c>
      <c r="B79" s="134">
        <f t="shared" si="1"/>
        <v>0</v>
      </c>
      <c r="C79" s="134"/>
      <c r="D79" s="134"/>
    </row>
    <row r="80" ht="20.1" customHeight="1" spans="1:4">
      <c r="A80" s="39" t="s">
        <v>198</v>
      </c>
      <c r="B80" s="134">
        <f t="shared" si="1"/>
        <v>0</v>
      </c>
      <c r="C80" s="134">
        <f>SUM(C81:C82)</f>
        <v>0</v>
      </c>
      <c r="D80" s="134"/>
    </row>
    <row r="81" ht="20.1" customHeight="1" spans="1:4">
      <c r="A81" s="39" t="s">
        <v>199</v>
      </c>
      <c r="B81" s="134">
        <f t="shared" si="1"/>
        <v>0</v>
      </c>
      <c r="C81" s="134"/>
      <c r="D81" s="134"/>
    </row>
    <row r="82" ht="20.1" customHeight="1" spans="1:4">
      <c r="A82" s="39" t="s">
        <v>200</v>
      </c>
      <c r="B82" s="134">
        <f t="shared" si="1"/>
        <v>0</v>
      </c>
      <c r="C82" s="134"/>
      <c r="D82" s="134"/>
    </row>
    <row r="83" ht="20.1" customHeight="1" spans="1:4">
      <c r="A83" s="39" t="s">
        <v>201</v>
      </c>
      <c r="B83" s="134">
        <f t="shared" si="1"/>
        <v>0</v>
      </c>
      <c r="C83" s="134">
        <f>SUM(C84:C85)</f>
        <v>0</v>
      </c>
      <c r="D83" s="134"/>
    </row>
    <row r="84" ht="20.1" customHeight="1" spans="1:4">
      <c r="A84" s="39" t="s">
        <v>202</v>
      </c>
      <c r="B84" s="134">
        <f t="shared" si="1"/>
        <v>0</v>
      </c>
      <c r="C84" s="134"/>
      <c r="D84" s="134"/>
    </row>
    <row r="85" ht="20.1" customHeight="1" spans="1:4">
      <c r="A85" s="39" t="s">
        <v>203</v>
      </c>
      <c r="B85" s="134">
        <f t="shared" si="1"/>
        <v>0</v>
      </c>
      <c r="C85" s="134"/>
      <c r="D85" s="134"/>
    </row>
    <row r="86" ht="20.1" customHeight="1" spans="1:4">
      <c r="A86" s="39" t="s">
        <v>204</v>
      </c>
      <c r="B86" s="134">
        <f t="shared" si="1"/>
        <v>0</v>
      </c>
      <c r="C86" s="134">
        <f>SUM(C87:C90)</f>
        <v>0</v>
      </c>
      <c r="D86" s="134">
        <f>SUM(D87:D90)</f>
        <v>0</v>
      </c>
    </row>
    <row r="87" ht="20.1" customHeight="1" spans="1:4">
      <c r="A87" s="39" t="s">
        <v>205</v>
      </c>
      <c r="B87" s="134">
        <f t="shared" si="1"/>
        <v>0</v>
      </c>
      <c r="C87" s="134"/>
      <c r="D87" s="134"/>
    </row>
    <row r="88" ht="20.1" customHeight="1" spans="1:4">
      <c r="A88" s="39" t="s">
        <v>206</v>
      </c>
      <c r="B88" s="134">
        <f t="shared" si="1"/>
        <v>0</v>
      </c>
      <c r="C88" s="134"/>
      <c r="D88" s="134"/>
    </row>
    <row r="89" ht="20.1" customHeight="1" spans="1:4">
      <c r="A89" s="39" t="s">
        <v>207</v>
      </c>
      <c r="B89" s="134">
        <f t="shared" si="1"/>
        <v>0</v>
      </c>
      <c r="C89" s="134"/>
      <c r="D89" s="134"/>
    </row>
    <row r="90" ht="20.1" customHeight="1" spans="1:4">
      <c r="A90" s="39" t="s">
        <v>208</v>
      </c>
      <c r="B90" s="134">
        <f t="shared" si="1"/>
        <v>0</v>
      </c>
      <c r="C90" s="134"/>
      <c r="D90" s="134"/>
    </row>
    <row r="91" ht="20.1" customHeight="1" spans="1:4">
      <c r="A91" s="39" t="s">
        <v>209</v>
      </c>
      <c r="B91" s="134">
        <f t="shared" si="1"/>
        <v>1996</v>
      </c>
      <c r="C91" s="134">
        <f>SUM(C92:C97)</f>
        <v>572</v>
      </c>
      <c r="D91" s="134">
        <f>SUM(D92:D97)</f>
        <v>1424</v>
      </c>
    </row>
    <row r="92" ht="20.1" customHeight="1" spans="1:4">
      <c r="A92" s="39" t="s">
        <v>210</v>
      </c>
      <c r="B92" s="134">
        <f t="shared" si="1"/>
        <v>1996</v>
      </c>
      <c r="C92" s="134">
        <v>572</v>
      </c>
      <c r="D92" s="134">
        <v>1424</v>
      </c>
    </row>
    <row r="93" ht="20.1" customHeight="1" spans="1:4">
      <c r="A93" s="39" t="s">
        <v>211</v>
      </c>
      <c r="B93" s="134">
        <f t="shared" si="1"/>
        <v>0</v>
      </c>
      <c r="C93" s="134"/>
      <c r="D93" s="134"/>
    </row>
    <row r="94" ht="20.1" customHeight="1" spans="1:4">
      <c r="A94" s="39" t="s">
        <v>212</v>
      </c>
      <c r="B94" s="134">
        <f t="shared" si="1"/>
        <v>0</v>
      </c>
      <c r="C94" s="134"/>
      <c r="D94" s="134"/>
    </row>
    <row r="95" ht="20.1" customHeight="1" spans="1:4">
      <c r="A95" s="39" t="s">
        <v>213</v>
      </c>
      <c r="B95" s="134">
        <f t="shared" si="1"/>
        <v>0</v>
      </c>
      <c r="C95" s="134"/>
      <c r="D95" s="134"/>
    </row>
    <row r="96" ht="20.1" customHeight="1" spans="1:4">
      <c r="A96" s="39" t="s">
        <v>214</v>
      </c>
      <c r="B96" s="134"/>
      <c r="C96" s="134"/>
      <c r="D96" s="134"/>
    </row>
    <row r="97" ht="20.1" customHeight="1" spans="1:4">
      <c r="A97" s="7" t="s">
        <v>215</v>
      </c>
      <c r="B97" s="134">
        <f t="shared" si="1"/>
        <v>0</v>
      </c>
      <c r="C97" s="134"/>
      <c r="D97" s="134"/>
    </row>
    <row r="98" ht="20.1" customHeight="1" spans="1:4">
      <c r="A98" s="39" t="s">
        <v>216</v>
      </c>
      <c r="B98" s="134">
        <f t="shared" si="1"/>
        <v>0</v>
      </c>
      <c r="C98" s="134">
        <f>SUM(C99:C103)</f>
        <v>0</v>
      </c>
      <c r="D98" s="134">
        <f>SUM(D99:D103)</f>
        <v>0</v>
      </c>
    </row>
    <row r="99" ht="20.1" customHeight="1" spans="1:4">
      <c r="A99" s="39" t="s">
        <v>217</v>
      </c>
      <c r="B99" s="134">
        <f t="shared" si="1"/>
        <v>0</v>
      </c>
      <c r="C99" s="134"/>
      <c r="D99" s="134"/>
    </row>
    <row r="100" ht="20.1" customHeight="1" spans="1:4">
      <c r="A100" s="39" t="s">
        <v>218</v>
      </c>
      <c r="B100" s="134">
        <f t="shared" si="1"/>
        <v>0</v>
      </c>
      <c r="C100" s="134"/>
      <c r="D100" s="134"/>
    </row>
    <row r="101" ht="20.1" customHeight="1" spans="1:4">
      <c r="A101" s="39" t="s">
        <v>219</v>
      </c>
      <c r="B101" s="134">
        <f t="shared" si="1"/>
        <v>0</v>
      </c>
      <c r="C101" s="134"/>
      <c r="D101" s="134"/>
    </row>
    <row r="102" ht="20.1" customHeight="1" spans="1:4">
      <c r="A102" s="39" t="s">
        <v>220</v>
      </c>
      <c r="B102" s="134"/>
      <c r="C102" s="134"/>
      <c r="D102" s="134"/>
    </row>
    <row r="103" ht="20.1" customHeight="1" spans="1:4">
      <c r="A103" s="7" t="s">
        <v>221</v>
      </c>
      <c r="B103" s="134">
        <f t="shared" si="1"/>
        <v>0</v>
      </c>
      <c r="C103" s="134"/>
      <c r="D103" s="134"/>
    </row>
    <row r="104" ht="20.1" customHeight="1" spans="1:4">
      <c r="A104" s="39" t="s">
        <v>222</v>
      </c>
      <c r="B104" s="134">
        <f t="shared" si="1"/>
        <v>0</v>
      </c>
      <c r="C104" s="134">
        <f>SUM(C105:C108)</f>
        <v>0</v>
      </c>
      <c r="D104" s="134">
        <f>SUM(D105:D108)</f>
        <v>0</v>
      </c>
    </row>
    <row r="105" ht="20.1" customHeight="1" spans="1:4">
      <c r="A105" s="39" t="s">
        <v>223</v>
      </c>
      <c r="B105" s="134">
        <f t="shared" si="1"/>
        <v>0</v>
      </c>
      <c r="C105" s="134"/>
      <c r="D105" s="134"/>
    </row>
    <row r="106" ht="20.1" customHeight="1" spans="1:4">
      <c r="A106" s="39" t="s">
        <v>224</v>
      </c>
      <c r="B106" s="134">
        <f t="shared" si="1"/>
        <v>0</v>
      </c>
      <c r="C106" s="134"/>
      <c r="D106" s="134"/>
    </row>
    <row r="107" ht="20.1" customHeight="1" spans="1:4">
      <c r="A107" s="39" t="s">
        <v>225</v>
      </c>
      <c r="B107" s="134">
        <f t="shared" si="1"/>
        <v>0</v>
      </c>
      <c r="C107" s="134"/>
      <c r="D107" s="134"/>
    </row>
    <row r="108" ht="20.1" customHeight="1" spans="1:4">
      <c r="A108" s="39" t="s">
        <v>226</v>
      </c>
      <c r="B108" s="134">
        <f t="shared" si="1"/>
        <v>0</v>
      </c>
      <c r="C108" s="134"/>
      <c r="D108" s="134"/>
    </row>
    <row r="109" ht="20.1" customHeight="1" spans="1:4">
      <c r="A109" s="39" t="s">
        <v>227</v>
      </c>
      <c r="B109" s="134">
        <f t="shared" si="1"/>
        <v>0</v>
      </c>
      <c r="C109" s="134">
        <f>SUM(C110:C113)</f>
        <v>0</v>
      </c>
      <c r="D109" s="134">
        <f>SUM(D110:D113)</f>
        <v>0</v>
      </c>
    </row>
    <row r="110" ht="20.1" customHeight="1" spans="1:4">
      <c r="A110" s="39" t="s">
        <v>228</v>
      </c>
      <c r="B110" s="134">
        <f t="shared" si="1"/>
        <v>0</v>
      </c>
      <c r="C110" s="134"/>
      <c r="D110" s="134"/>
    </row>
    <row r="111" ht="20.1" customHeight="1" spans="1:4">
      <c r="A111" s="39" t="s">
        <v>229</v>
      </c>
      <c r="B111" s="134">
        <f t="shared" si="1"/>
        <v>0</v>
      </c>
      <c r="C111" s="134"/>
      <c r="D111" s="134"/>
    </row>
    <row r="112" ht="20.1" customHeight="1" spans="1:4">
      <c r="A112" s="39" t="s">
        <v>230</v>
      </c>
      <c r="B112" s="134">
        <f t="shared" si="1"/>
        <v>0</v>
      </c>
      <c r="C112" s="134"/>
      <c r="D112" s="134"/>
    </row>
    <row r="113" ht="20.1" customHeight="1" spans="1:4">
      <c r="A113" s="39" t="s">
        <v>231</v>
      </c>
      <c r="B113" s="134">
        <f t="shared" si="1"/>
        <v>0</v>
      </c>
      <c r="C113" s="134"/>
      <c r="D113" s="134"/>
    </row>
    <row r="114" ht="20.1" customHeight="1" spans="1:4">
      <c r="A114" s="39" t="s">
        <v>232</v>
      </c>
      <c r="B114" s="134">
        <f t="shared" si="1"/>
        <v>0</v>
      </c>
      <c r="C114" s="134">
        <f>SUM(C115:C117)</f>
        <v>0</v>
      </c>
      <c r="D114" s="134">
        <f>SUM(D115:D117)</f>
        <v>0</v>
      </c>
    </row>
    <row r="115" ht="20.1" customHeight="1" spans="1:4">
      <c r="A115" s="39" t="s">
        <v>233</v>
      </c>
      <c r="B115" s="134">
        <f t="shared" si="1"/>
        <v>0</v>
      </c>
      <c r="C115" s="134"/>
      <c r="D115" s="134"/>
    </row>
    <row r="116" ht="20.1" customHeight="1" spans="1:4">
      <c r="A116" s="39" t="s">
        <v>234</v>
      </c>
      <c r="B116" s="134">
        <f t="shared" si="1"/>
        <v>0</v>
      </c>
      <c r="C116" s="134"/>
      <c r="D116" s="134"/>
    </row>
    <row r="117" ht="20.1" customHeight="1" spans="1:4">
      <c r="A117" s="39" t="s">
        <v>235</v>
      </c>
      <c r="B117" s="134">
        <f t="shared" si="1"/>
        <v>0</v>
      </c>
      <c r="C117" s="134"/>
      <c r="D117" s="134"/>
    </row>
    <row r="118" ht="20.1" customHeight="1" spans="1:4">
      <c r="A118" s="39" t="s">
        <v>236</v>
      </c>
      <c r="B118" s="134">
        <f t="shared" si="1"/>
        <v>0</v>
      </c>
      <c r="C118" s="134">
        <f>SUM(C119:C131)</f>
        <v>0</v>
      </c>
      <c r="D118" s="134">
        <f>SUM(D119:D131)</f>
        <v>0</v>
      </c>
    </row>
    <row r="119" ht="20.1" customHeight="1" spans="1:4">
      <c r="A119" s="39" t="s">
        <v>237</v>
      </c>
      <c r="B119" s="134">
        <f t="shared" si="1"/>
        <v>0</v>
      </c>
      <c r="C119" s="134"/>
      <c r="D119" s="134"/>
    </row>
    <row r="120" ht="20.1" customHeight="1" spans="1:4">
      <c r="A120" s="39" t="s">
        <v>238</v>
      </c>
      <c r="B120" s="134">
        <f t="shared" si="1"/>
        <v>0</v>
      </c>
      <c r="C120" s="134"/>
      <c r="D120" s="134"/>
    </row>
    <row r="121" ht="20.1" customHeight="1" spans="1:4">
      <c r="A121" s="39" t="s">
        <v>239</v>
      </c>
      <c r="B121" s="134">
        <f t="shared" si="1"/>
        <v>0</v>
      </c>
      <c r="C121" s="134"/>
      <c r="D121" s="134"/>
    </row>
    <row r="122" ht="20.1" customHeight="1" spans="1:4">
      <c r="A122" s="39" t="s">
        <v>240</v>
      </c>
      <c r="B122" s="134">
        <f t="shared" si="1"/>
        <v>0</v>
      </c>
      <c r="C122" s="134"/>
      <c r="D122" s="134"/>
    </row>
    <row r="123" ht="20.1" customHeight="1" spans="1:4">
      <c r="A123" s="39" t="s">
        <v>241</v>
      </c>
      <c r="B123" s="134">
        <f t="shared" si="1"/>
        <v>0</v>
      </c>
      <c r="C123" s="134"/>
      <c r="D123" s="134"/>
    </row>
    <row r="124" ht="20.1" customHeight="1" spans="1:4">
      <c r="A124" s="39" t="s">
        <v>242</v>
      </c>
      <c r="B124" s="134">
        <f t="shared" si="1"/>
        <v>0</v>
      </c>
      <c r="C124" s="134"/>
      <c r="D124" s="134"/>
    </row>
    <row r="125" ht="20.1" customHeight="1" spans="1:4">
      <c r="A125" s="39" t="s">
        <v>243</v>
      </c>
      <c r="B125" s="134">
        <f t="shared" si="1"/>
        <v>0</v>
      </c>
      <c r="C125" s="134"/>
      <c r="D125" s="134"/>
    </row>
    <row r="126" ht="20.1" customHeight="1" spans="1:4">
      <c r="A126" s="39" t="s">
        <v>244</v>
      </c>
      <c r="B126" s="134">
        <f t="shared" si="1"/>
        <v>0</v>
      </c>
      <c r="C126" s="134"/>
      <c r="D126" s="134"/>
    </row>
    <row r="127" ht="20.1" customHeight="1" spans="1:4">
      <c r="A127" s="39" t="s">
        <v>245</v>
      </c>
      <c r="B127" s="134">
        <f t="shared" si="1"/>
        <v>0</v>
      </c>
      <c r="C127" s="134"/>
      <c r="D127" s="134"/>
    </row>
    <row r="128" ht="20.1" customHeight="1" spans="1:4">
      <c r="A128" s="39" t="s">
        <v>246</v>
      </c>
      <c r="B128" s="134">
        <f t="shared" si="1"/>
        <v>0</v>
      </c>
      <c r="C128" s="134"/>
      <c r="D128" s="134"/>
    </row>
    <row r="129" ht="20.1" customHeight="1" spans="1:4">
      <c r="A129" s="39" t="s">
        <v>247</v>
      </c>
      <c r="B129" s="134">
        <f t="shared" si="1"/>
        <v>0</v>
      </c>
      <c r="C129" s="134"/>
      <c r="D129" s="134"/>
    </row>
    <row r="130" ht="20.1" customHeight="1" spans="1:4">
      <c r="A130" s="39" t="s">
        <v>248</v>
      </c>
      <c r="B130" s="134">
        <f t="shared" si="1"/>
        <v>0</v>
      </c>
      <c r="C130" s="134"/>
      <c r="D130" s="134"/>
    </row>
    <row r="131" ht="20.1" customHeight="1" spans="1:4">
      <c r="A131" s="39" t="s">
        <v>249</v>
      </c>
      <c r="B131" s="134">
        <f t="shared" si="1"/>
        <v>0</v>
      </c>
      <c r="C131" s="134"/>
      <c r="D131" s="134"/>
    </row>
    <row r="132" ht="20.1" customHeight="1" spans="1:4">
      <c r="A132" s="39" t="s">
        <v>250</v>
      </c>
      <c r="B132" s="134">
        <f t="shared" si="1"/>
        <v>1916</v>
      </c>
      <c r="C132" s="134">
        <f>SUM(C133:C134)</f>
        <v>0</v>
      </c>
      <c r="D132" s="134">
        <f>SUM(D133:D134)</f>
        <v>1916</v>
      </c>
    </row>
    <row r="133" ht="20.1" customHeight="1" spans="1:4">
      <c r="A133" s="39" t="s">
        <v>251</v>
      </c>
      <c r="B133" s="134">
        <f t="shared" si="1"/>
        <v>0</v>
      </c>
      <c r="C133" s="134"/>
      <c r="D133" s="134"/>
    </row>
    <row r="134" ht="20.1" customHeight="1" spans="1:4">
      <c r="A134" s="39" t="s">
        <v>252</v>
      </c>
      <c r="B134" s="134">
        <f t="shared" si="1"/>
        <v>1916</v>
      </c>
      <c r="C134" s="134"/>
      <c r="D134" s="134">
        <v>1916</v>
      </c>
    </row>
    <row r="135" ht="20.1" customHeight="1" spans="1:4">
      <c r="A135" s="254" t="s">
        <v>13</v>
      </c>
      <c r="B135" s="255">
        <f t="shared" si="1"/>
        <v>0</v>
      </c>
      <c r="C135" s="255">
        <f>C136+C144+C150+C158+C169+C174+C179+C182</f>
        <v>0</v>
      </c>
      <c r="D135" s="255">
        <f>D136+D144+D150+D158+D169+D174+D179+D182</f>
        <v>0</v>
      </c>
    </row>
    <row r="136" ht="20.1" customHeight="1" spans="1:4">
      <c r="A136" s="39" t="s">
        <v>253</v>
      </c>
      <c r="B136" s="134">
        <f t="shared" si="1"/>
        <v>0</v>
      </c>
      <c r="C136" s="134">
        <f>SUM(C137:C143)</f>
        <v>0</v>
      </c>
      <c r="D136" s="134">
        <f>SUM(D137:D143)</f>
        <v>0</v>
      </c>
    </row>
    <row r="137" ht="20.1" customHeight="1" spans="1:4">
      <c r="A137" s="39" t="s">
        <v>254</v>
      </c>
      <c r="B137" s="134">
        <f t="shared" ref="B137:B202" si="2">C137+D137</f>
        <v>0</v>
      </c>
      <c r="C137" s="134"/>
      <c r="D137" s="134"/>
    </row>
    <row r="138" ht="20.1" customHeight="1" spans="1:4">
      <c r="A138" s="39" t="s">
        <v>255</v>
      </c>
      <c r="B138" s="134">
        <f t="shared" si="2"/>
        <v>0</v>
      </c>
      <c r="C138" s="134"/>
      <c r="D138" s="134"/>
    </row>
    <row r="139" ht="20.1" customHeight="1" spans="1:4">
      <c r="A139" s="39" t="s">
        <v>256</v>
      </c>
      <c r="B139" s="134">
        <f t="shared" si="2"/>
        <v>0</v>
      </c>
      <c r="C139" s="134"/>
      <c r="D139" s="134"/>
    </row>
    <row r="140" ht="20.1" customHeight="1" spans="1:4">
      <c r="A140" s="39" t="s">
        <v>257</v>
      </c>
      <c r="B140" s="134">
        <f t="shared" si="2"/>
        <v>0</v>
      </c>
      <c r="C140" s="134"/>
      <c r="D140" s="134"/>
    </row>
    <row r="141" ht="20.1" customHeight="1" spans="1:4">
      <c r="A141" s="39" t="s">
        <v>258</v>
      </c>
      <c r="B141" s="134">
        <f t="shared" si="2"/>
        <v>0</v>
      </c>
      <c r="C141" s="134"/>
      <c r="D141" s="134"/>
    </row>
    <row r="142" ht="20.1" customHeight="1" spans="1:4">
      <c r="A142" s="39" t="s">
        <v>259</v>
      </c>
      <c r="B142" s="134">
        <f t="shared" si="2"/>
        <v>0</v>
      </c>
      <c r="C142" s="134"/>
      <c r="D142" s="134"/>
    </row>
    <row r="143" ht="20.1" customHeight="1" spans="1:4">
      <c r="A143" s="39" t="s">
        <v>260</v>
      </c>
      <c r="B143" s="134">
        <f t="shared" si="2"/>
        <v>0</v>
      </c>
      <c r="C143" s="134"/>
      <c r="D143" s="134"/>
    </row>
    <row r="144" ht="20.1" customHeight="1" spans="1:4">
      <c r="A144" s="39" t="s">
        <v>261</v>
      </c>
      <c r="B144" s="134">
        <f t="shared" si="2"/>
        <v>0</v>
      </c>
      <c r="C144" s="134">
        <f>SUM(C145:C149)</f>
        <v>0</v>
      </c>
      <c r="D144" s="134">
        <f>SUM(D145:D149)</f>
        <v>0</v>
      </c>
    </row>
    <row r="145" ht="20.1" customHeight="1" spans="1:4">
      <c r="A145" s="39" t="s">
        <v>262</v>
      </c>
      <c r="B145" s="134">
        <f t="shared" si="2"/>
        <v>0</v>
      </c>
      <c r="C145" s="134"/>
      <c r="D145" s="134"/>
    </row>
    <row r="146" ht="20.1" customHeight="1" spans="1:4">
      <c r="A146" s="39" t="s">
        <v>263</v>
      </c>
      <c r="B146" s="134">
        <f t="shared" si="2"/>
        <v>0</v>
      </c>
      <c r="C146" s="134"/>
      <c r="D146" s="134"/>
    </row>
    <row r="147" ht="20.1" customHeight="1" spans="1:4">
      <c r="A147" s="39" t="s">
        <v>264</v>
      </c>
      <c r="B147" s="134">
        <f t="shared" si="2"/>
        <v>0</v>
      </c>
      <c r="C147" s="134"/>
      <c r="D147" s="134"/>
    </row>
    <row r="148" ht="20.1" customHeight="1" spans="1:4">
      <c r="A148" s="39" t="s">
        <v>265</v>
      </c>
      <c r="B148" s="134">
        <f t="shared" si="2"/>
        <v>0</v>
      </c>
      <c r="C148" s="134"/>
      <c r="D148" s="134"/>
    </row>
    <row r="149" ht="20.1" customHeight="1" spans="1:4">
      <c r="A149" s="39" t="s">
        <v>266</v>
      </c>
      <c r="B149" s="134">
        <f t="shared" si="2"/>
        <v>0</v>
      </c>
      <c r="C149" s="134"/>
      <c r="D149" s="134"/>
    </row>
    <row r="150" ht="20.1" customHeight="1" spans="1:4">
      <c r="A150" s="39" t="s">
        <v>267</v>
      </c>
      <c r="B150" s="134">
        <f t="shared" si="2"/>
        <v>0</v>
      </c>
      <c r="C150" s="134">
        <f>SUM(C151:C157)</f>
        <v>0</v>
      </c>
      <c r="D150" s="134">
        <f>SUM(D151:D157)</f>
        <v>0</v>
      </c>
    </row>
    <row r="151" ht="20.1" customHeight="1" spans="1:4">
      <c r="A151" s="39" t="s">
        <v>268</v>
      </c>
      <c r="B151" s="134">
        <f t="shared" si="2"/>
        <v>0</v>
      </c>
      <c r="C151" s="134"/>
      <c r="D151" s="134"/>
    </row>
    <row r="152" ht="20.1" customHeight="1" spans="1:4">
      <c r="A152" s="39" t="s">
        <v>269</v>
      </c>
      <c r="B152" s="134">
        <f t="shared" si="2"/>
        <v>0</v>
      </c>
      <c r="C152" s="134"/>
      <c r="D152" s="134"/>
    </row>
    <row r="153" ht="20.1" customHeight="1" spans="1:4">
      <c r="A153" s="39" t="s">
        <v>270</v>
      </c>
      <c r="B153" s="134">
        <f t="shared" si="2"/>
        <v>0</v>
      </c>
      <c r="C153" s="134"/>
      <c r="D153" s="134"/>
    </row>
    <row r="154" ht="20.1" customHeight="1" spans="1:4">
      <c r="A154" s="39" t="s">
        <v>271</v>
      </c>
      <c r="B154" s="134">
        <f t="shared" si="2"/>
        <v>0</v>
      </c>
      <c r="C154" s="134"/>
      <c r="D154" s="134"/>
    </row>
    <row r="155" ht="20.1" customHeight="1" spans="1:4">
      <c r="A155" s="39" t="s">
        <v>272</v>
      </c>
      <c r="B155" s="134">
        <f t="shared" si="2"/>
        <v>0</v>
      </c>
      <c r="C155" s="134"/>
      <c r="D155" s="134"/>
    </row>
    <row r="156" ht="20.1" customHeight="1" spans="1:4">
      <c r="A156" s="39" t="s">
        <v>273</v>
      </c>
      <c r="B156" s="134">
        <f t="shared" si="2"/>
        <v>0</v>
      </c>
      <c r="C156" s="134"/>
      <c r="D156" s="134"/>
    </row>
    <row r="157" ht="20.1" customHeight="1" spans="1:4">
      <c r="A157" s="39" t="s">
        <v>274</v>
      </c>
      <c r="B157" s="134">
        <f t="shared" si="2"/>
        <v>0</v>
      </c>
      <c r="C157" s="134"/>
      <c r="D157" s="134"/>
    </row>
    <row r="158" ht="20.1" customHeight="1" spans="1:4">
      <c r="A158" s="39" t="s">
        <v>275</v>
      </c>
      <c r="B158" s="134">
        <f t="shared" si="2"/>
        <v>0</v>
      </c>
      <c r="C158" s="134">
        <f>SUM(C159:C168)</f>
        <v>0</v>
      </c>
      <c r="D158" s="134">
        <f>SUM(D159:D168)</f>
        <v>0</v>
      </c>
    </row>
    <row r="159" ht="20.1" customHeight="1" spans="1:4">
      <c r="A159" s="39" t="s">
        <v>276</v>
      </c>
      <c r="B159" s="134">
        <f t="shared" si="2"/>
        <v>0</v>
      </c>
      <c r="C159" s="134"/>
      <c r="D159" s="134"/>
    </row>
    <row r="160" ht="20.1" customHeight="1" spans="1:4">
      <c r="A160" s="39" t="s">
        <v>277</v>
      </c>
      <c r="B160" s="134">
        <f t="shared" si="2"/>
        <v>0</v>
      </c>
      <c r="C160" s="134"/>
      <c r="D160" s="134"/>
    </row>
    <row r="161" ht="20.1" customHeight="1" spans="1:4">
      <c r="A161" s="39" t="s">
        <v>278</v>
      </c>
      <c r="B161" s="134">
        <f t="shared" si="2"/>
        <v>0</v>
      </c>
      <c r="C161" s="134"/>
      <c r="D161" s="134"/>
    </row>
    <row r="162" ht="20.1" customHeight="1" spans="1:4">
      <c r="A162" s="39" t="s">
        <v>279</v>
      </c>
      <c r="B162" s="134">
        <f t="shared" si="2"/>
        <v>0</v>
      </c>
      <c r="C162" s="134"/>
      <c r="D162" s="134"/>
    </row>
    <row r="163" ht="20.1" customHeight="1" spans="1:4">
      <c r="A163" s="39" t="s">
        <v>280</v>
      </c>
      <c r="B163" s="134">
        <f t="shared" si="2"/>
        <v>0</v>
      </c>
      <c r="C163" s="134"/>
      <c r="D163" s="134"/>
    </row>
    <row r="164" ht="20.1" customHeight="1" spans="1:4">
      <c r="A164" s="39" t="s">
        <v>281</v>
      </c>
      <c r="B164" s="134">
        <f t="shared" si="2"/>
        <v>0</v>
      </c>
      <c r="C164" s="134"/>
      <c r="D164" s="134"/>
    </row>
    <row r="165" ht="20.1" customHeight="1" spans="1:4">
      <c r="A165" s="39" t="s">
        <v>282</v>
      </c>
      <c r="B165" s="134">
        <f t="shared" si="2"/>
        <v>0</v>
      </c>
      <c r="C165" s="134"/>
      <c r="D165" s="134"/>
    </row>
    <row r="166" ht="20.1" customHeight="1" spans="1:4">
      <c r="A166" s="39" t="s">
        <v>283</v>
      </c>
      <c r="B166" s="134">
        <f t="shared" si="2"/>
        <v>0</v>
      </c>
      <c r="C166" s="134"/>
      <c r="D166" s="134"/>
    </row>
    <row r="167" ht="20.1" customHeight="1" spans="1:4">
      <c r="A167" s="39" t="s">
        <v>284</v>
      </c>
      <c r="B167" s="134">
        <f t="shared" si="2"/>
        <v>0</v>
      </c>
      <c r="C167" s="134"/>
      <c r="D167" s="134"/>
    </row>
    <row r="168" ht="20.1" customHeight="1" spans="1:4">
      <c r="A168" s="39" t="s">
        <v>285</v>
      </c>
      <c r="B168" s="134">
        <f t="shared" si="2"/>
        <v>0</v>
      </c>
      <c r="C168" s="134"/>
      <c r="D168" s="134"/>
    </row>
    <row r="169" ht="20.1" customHeight="1" spans="1:4">
      <c r="A169" s="39" t="s">
        <v>286</v>
      </c>
      <c r="B169" s="134">
        <f t="shared" si="2"/>
        <v>0</v>
      </c>
      <c r="C169" s="134">
        <f>SUM(C170:C173)</f>
        <v>0</v>
      </c>
      <c r="D169" s="134">
        <f>SUM(D170:D173)</f>
        <v>0</v>
      </c>
    </row>
    <row r="170" ht="20.1" customHeight="1" spans="1:4">
      <c r="A170" s="39" t="s">
        <v>287</v>
      </c>
      <c r="B170" s="134">
        <f t="shared" si="2"/>
        <v>0</v>
      </c>
      <c r="C170" s="134"/>
      <c r="D170" s="134"/>
    </row>
    <row r="171" ht="20.1" customHeight="1" spans="1:4">
      <c r="A171" s="39" t="s">
        <v>288</v>
      </c>
      <c r="B171" s="134">
        <f t="shared" si="2"/>
        <v>0</v>
      </c>
      <c r="C171" s="134"/>
      <c r="D171" s="134"/>
    </row>
    <row r="172" ht="20.1" customHeight="1" spans="1:4">
      <c r="A172" s="39" t="s">
        <v>289</v>
      </c>
      <c r="B172" s="134">
        <f t="shared" si="2"/>
        <v>0</v>
      </c>
      <c r="C172" s="134"/>
      <c r="D172" s="134"/>
    </row>
    <row r="173" ht="20.1" customHeight="1" spans="1:4">
      <c r="A173" s="39" t="s">
        <v>290</v>
      </c>
      <c r="B173" s="134">
        <f t="shared" si="2"/>
        <v>0</v>
      </c>
      <c r="C173" s="134"/>
      <c r="D173" s="134"/>
    </row>
    <row r="174" ht="20.1" customHeight="1" spans="1:4">
      <c r="A174" s="39" t="s">
        <v>291</v>
      </c>
      <c r="B174" s="134">
        <f t="shared" si="2"/>
        <v>0</v>
      </c>
      <c r="C174" s="134">
        <f>SUM(C175:C178)</f>
        <v>0</v>
      </c>
      <c r="D174" s="134">
        <f>SUM(D175:D178)</f>
        <v>0</v>
      </c>
    </row>
    <row r="175" ht="20.1" customHeight="1" spans="1:4">
      <c r="A175" s="39" t="s">
        <v>292</v>
      </c>
      <c r="B175" s="134">
        <f t="shared" si="2"/>
        <v>0</v>
      </c>
      <c r="C175" s="134"/>
      <c r="D175" s="134"/>
    </row>
    <row r="176" ht="20.1" customHeight="1" spans="1:4">
      <c r="A176" s="39" t="s">
        <v>293</v>
      </c>
      <c r="B176" s="134">
        <f t="shared" si="2"/>
        <v>0</v>
      </c>
      <c r="C176" s="134"/>
      <c r="D176" s="134"/>
    </row>
    <row r="177" ht="20.1" customHeight="1" spans="1:4">
      <c r="A177" s="39" t="s">
        <v>294</v>
      </c>
      <c r="B177" s="134">
        <f t="shared" si="2"/>
        <v>0</v>
      </c>
      <c r="C177" s="134"/>
      <c r="D177" s="134"/>
    </row>
    <row r="178" ht="20.1" customHeight="1" spans="1:4">
      <c r="A178" s="39" t="s">
        <v>295</v>
      </c>
      <c r="B178" s="134">
        <f t="shared" si="2"/>
        <v>0</v>
      </c>
      <c r="C178" s="134"/>
      <c r="D178" s="134"/>
    </row>
    <row r="179" ht="20.1" customHeight="1" spans="1:4">
      <c r="A179" s="39" t="s">
        <v>296</v>
      </c>
      <c r="B179" s="134">
        <f t="shared" si="2"/>
        <v>0</v>
      </c>
      <c r="C179" s="134">
        <f>SUM(C180:C181)</f>
        <v>0</v>
      </c>
      <c r="D179" s="134">
        <f>SUM(D180:D181)</f>
        <v>0</v>
      </c>
    </row>
    <row r="180" ht="20.1" customHeight="1" spans="1:4">
      <c r="A180" s="39" t="s">
        <v>297</v>
      </c>
      <c r="B180" s="134">
        <f t="shared" si="2"/>
        <v>0</v>
      </c>
      <c r="C180" s="134"/>
      <c r="D180" s="134"/>
    </row>
    <row r="181" ht="20.1" customHeight="1" spans="1:4">
      <c r="A181" s="7" t="s">
        <v>298</v>
      </c>
      <c r="B181" s="134">
        <f t="shared" si="2"/>
        <v>0</v>
      </c>
      <c r="C181" s="134"/>
      <c r="D181" s="134"/>
    </row>
    <row r="182" ht="20.1" customHeight="1" spans="1:4">
      <c r="A182" s="7" t="s">
        <v>299</v>
      </c>
      <c r="B182" s="134">
        <f t="shared" si="2"/>
        <v>0</v>
      </c>
      <c r="C182" s="134"/>
      <c r="D182" s="134"/>
    </row>
    <row r="183" ht="20.1" customHeight="1" spans="1:4">
      <c r="A183" s="254" t="s">
        <v>15</v>
      </c>
      <c r="B183" s="255">
        <f t="shared" si="2"/>
        <v>5720</v>
      </c>
      <c r="C183" s="255">
        <f>C184+C189+C196+C202+C204+C207+C209+C212+C215</f>
        <v>4767</v>
      </c>
      <c r="D183" s="255">
        <f>D184+D189+D196+D202+D204+D207+D209+D212+D215</f>
        <v>953</v>
      </c>
    </row>
    <row r="184" ht="20.1" customHeight="1" spans="1:4">
      <c r="A184" s="39" t="s">
        <v>300</v>
      </c>
      <c r="B184" s="134">
        <f t="shared" si="2"/>
        <v>5</v>
      </c>
      <c r="C184" s="134">
        <f>SUM(C185:C188)</f>
        <v>0</v>
      </c>
      <c r="D184" s="134">
        <f>SUM(D185:D188)</f>
        <v>5</v>
      </c>
    </row>
    <row r="185" ht="20.1" customHeight="1" spans="1:4">
      <c r="A185" s="39" t="s">
        <v>301</v>
      </c>
      <c r="B185" s="134">
        <f t="shared" si="2"/>
        <v>0</v>
      </c>
      <c r="C185" s="134"/>
      <c r="D185" s="134"/>
    </row>
    <row r="186" ht="20.1" customHeight="1" spans="1:4">
      <c r="A186" s="39" t="s">
        <v>302</v>
      </c>
      <c r="B186" s="134">
        <f t="shared" si="2"/>
        <v>0</v>
      </c>
      <c r="C186" s="134"/>
      <c r="D186" s="134"/>
    </row>
    <row r="187" ht="20.1" customHeight="1" spans="1:4">
      <c r="A187" s="39" t="s">
        <v>303</v>
      </c>
      <c r="B187" s="134">
        <f t="shared" si="2"/>
        <v>5</v>
      </c>
      <c r="C187" s="134"/>
      <c r="D187" s="134">
        <v>5</v>
      </c>
    </row>
    <row r="188" ht="20.1" customHeight="1" spans="1:4">
      <c r="A188" s="39" t="s">
        <v>304</v>
      </c>
      <c r="B188" s="134">
        <f t="shared" si="2"/>
        <v>0</v>
      </c>
      <c r="C188" s="134"/>
      <c r="D188" s="134"/>
    </row>
    <row r="189" ht="20.1" customHeight="1" spans="1:4">
      <c r="A189" s="39" t="s">
        <v>305</v>
      </c>
      <c r="B189" s="134">
        <f t="shared" si="2"/>
        <v>4915</v>
      </c>
      <c r="C189" s="134">
        <f>SUM(C190:C195)</f>
        <v>4767</v>
      </c>
      <c r="D189" s="134">
        <f>SUM(D190:D195)</f>
        <v>148</v>
      </c>
    </row>
    <row r="190" ht="20.1" customHeight="1" spans="1:4">
      <c r="A190" s="39" t="s">
        <v>306</v>
      </c>
      <c r="B190" s="134">
        <f t="shared" si="2"/>
        <v>0</v>
      </c>
      <c r="C190" s="134"/>
      <c r="D190" s="134"/>
    </row>
    <row r="191" ht="20.1" customHeight="1" spans="1:4">
      <c r="A191" s="7" t="s">
        <v>307</v>
      </c>
      <c r="B191" s="134">
        <f t="shared" si="2"/>
        <v>3411</v>
      </c>
      <c r="C191" s="134">
        <v>3263</v>
      </c>
      <c r="D191" s="134">
        <v>148</v>
      </c>
    </row>
    <row r="192" ht="20.1" customHeight="1" spans="1:4">
      <c r="A192" s="39" t="s">
        <v>308</v>
      </c>
      <c r="B192" s="134">
        <f t="shared" si="2"/>
        <v>1504</v>
      </c>
      <c r="C192" s="134">
        <v>1504</v>
      </c>
      <c r="D192" s="134"/>
    </row>
    <row r="193" ht="20.1" customHeight="1" spans="1:4">
      <c r="A193" s="39" t="s">
        <v>309</v>
      </c>
      <c r="B193" s="134">
        <f t="shared" si="2"/>
        <v>0</v>
      </c>
      <c r="C193" s="134"/>
      <c r="D193" s="134"/>
    </row>
    <row r="194" ht="20.1" customHeight="1" spans="1:4">
      <c r="A194" s="39" t="s">
        <v>310</v>
      </c>
      <c r="B194" s="134">
        <f t="shared" si="2"/>
        <v>0</v>
      </c>
      <c r="C194" s="134"/>
      <c r="D194" s="134"/>
    </row>
    <row r="195" ht="20.1" customHeight="1" spans="1:4">
      <c r="A195" s="39" t="s">
        <v>311</v>
      </c>
      <c r="B195" s="134">
        <f t="shared" si="2"/>
        <v>0</v>
      </c>
      <c r="C195" s="134"/>
      <c r="D195" s="134"/>
    </row>
    <row r="196" ht="20.1" customHeight="1" spans="1:4">
      <c r="A196" s="39" t="s">
        <v>312</v>
      </c>
      <c r="B196" s="134">
        <f t="shared" si="2"/>
        <v>0</v>
      </c>
      <c r="C196" s="134">
        <f>SUM(C197:C201)</f>
        <v>0</v>
      </c>
      <c r="D196" s="134"/>
    </row>
    <row r="197" ht="20.1" customHeight="1" spans="1:4">
      <c r="A197" s="39" t="s">
        <v>313</v>
      </c>
      <c r="B197" s="134">
        <f t="shared" si="2"/>
        <v>0</v>
      </c>
      <c r="C197" s="134"/>
      <c r="D197" s="134"/>
    </row>
    <row r="198" ht="20.1" customHeight="1" spans="1:4">
      <c r="A198" s="39" t="s">
        <v>314</v>
      </c>
      <c r="B198" s="134">
        <f t="shared" si="2"/>
        <v>0</v>
      </c>
      <c r="C198" s="134"/>
      <c r="D198" s="134"/>
    </row>
    <row r="199" ht="20.1" customHeight="1" spans="1:4">
      <c r="A199" s="39" t="s">
        <v>315</v>
      </c>
      <c r="B199" s="134">
        <f t="shared" si="2"/>
        <v>0</v>
      </c>
      <c r="C199" s="134"/>
      <c r="D199" s="134"/>
    </row>
    <row r="200" ht="20.1" customHeight="1" spans="1:4">
      <c r="A200" s="39" t="s">
        <v>316</v>
      </c>
      <c r="B200" s="134">
        <f t="shared" si="2"/>
        <v>0</v>
      </c>
      <c r="C200" s="134"/>
      <c r="D200" s="134"/>
    </row>
    <row r="201" ht="20.1" customHeight="1" spans="1:4">
      <c r="A201" s="39" t="s">
        <v>317</v>
      </c>
      <c r="B201" s="134">
        <f t="shared" si="2"/>
        <v>0</v>
      </c>
      <c r="C201" s="134"/>
      <c r="D201" s="134"/>
    </row>
    <row r="202" ht="20.45" customHeight="1" spans="1:4">
      <c r="A202" s="39" t="s">
        <v>318</v>
      </c>
      <c r="B202" s="134">
        <f t="shared" si="2"/>
        <v>0</v>
      </c>
      <c r="C202" s="134">
        <f>C203</f>
        <v>0</v>
      </c>
      <c r="D202" s="134"/>
    </row>
    <row r="203" ht="20.45" customHeight="1" spans="1:4">
      <c r="A203" s="39" t="s">
        <v>319</v>
      </c>
      <c r="B203" s="134">
        <f t="shared" ref="B203:B267" si="3">C203+D203</f>
        <v>0</v>
      </c>
      <c r="C203" s="134"/>
      <c r="D203" s="134"/>
    </row>
    <row r="204" ht="20.45" customHeight="1" spans="1:4">
      <c r="A204" s="39" t="s">
        <v>320</v>
      </c>
      <c r="B204" s="134">
        <f t="shared" si="3"/>
        <v>0</v>
      </c>
      <c r="C204" s="134">
        <f>SUM(C205:C206)</f>
        <v>0</v>
      </c>
      <c r="D204" s="134"/>
    </row>
    <row r="205" ht="20.45" customHeight="1" spans="1:4">
      <c r="A205" s="39" t="s">
        <v>321</v>
      </c>
      <c r="B205" s="134">
        <f t="shared" si="3"/>
        <v>0</v>
      </c>
      <c r="C205" s="134"/>
      <c r="D205" s="134"/>
    </row>
    <row r="206" ht="20.45" customHeight="1" spans="1:4">
      <c r="A206" s="39" t="s">
        <v>322</v>
      </c>
      <c r="B206" s="134">
        <f t="shared" si="3"/>
        <v>0</v>
      </c>
      <c r="C206" s="134"/>
      <c r="D206" s="134"/>
    </row>
    <row r="207" ht="20.45" customHeight="1" spans="1:4">
      <c r="A207" s="39" t="s">
        <v>323</v>
      </c>
      <c r="B207" s="134">
        <f t="shared" si="3"/>
        <v>0</v>
      </c>
      <c r="C207" s="134">
        <f>C208</f>
        <v>0</v>
      </c>
      <c r="D207" s="134"/>
    </row>
    <row r="208" ht="20.45" customHeight="1" spans="1:4">
      <c r="A208" s="39" t="s">
        <v>324</v>
      </c>
      <c r="B208" s="134">
        <f t="shared" si="3"/>
        <v>0</v>
      </c>
      <c r="C208" s="134"/>
      <c r="D208" s="134"/>
    </row>
    <row r="209" ht="20.45" customHeight="1" spans="1:4">
      <c r="A209" s="39" t="s">
        <v>325</v>
      </c>
      <c r="B209" s="134">
        <f t="shared" si="3"/>
        <v>0</v>
      </c>
      <c r="C209" s="134">
        <f>SUM(C210:C211)</f>
        <v>0</v>
      </c>
      <c r="D209" s="134"/>
    </row>
    <row r="210" ht="20.45" customHeight="1" spans="1:4">
      <c r="A210" s="39" t="s">
        <v>326</v>
      </c>
      <c r="B210" s="134">
        <f t="shared" si="3"/>
        <v>0</v>
      </c>
      <c r="C210" s="134"/>
      <c r="D210" s="134"/>
    </row>
    <row r="211" ht="20.45" customHeight="1" spans="1:4">
      <c r="A211" s="39" t="s">
        <v>327</v>
      </c>
      <c r="B211" s="134">
        <f t="shared" si="3"/>
        <v>0</v>
      </c>
      <c r="C211" s="134"/>
      <c r="D211" s="134"/>
    </row>
    <row r="212" ht="20.45" customHeight="1" spans="1:4">
      <c r="A212" s="39" t="s">
        <v>328</v>
      </c>
      <c r="B212" s="134">
        <f t="shared" si="3"/>
        <v>800</v>
      </c>
      <c r="C212" s="134">
        <f>C214+C213</f>
        <v>0</v>
      </c>
      <c r="D212" s="134">
        <f>D214+D213</f>
        <v>800</v>
      </c>
    </row>
    <row r="213" ht="20.45" customHeight="1" spans="1:4">
      <c r="A213" s="39" t="s">
        <v>329</v>
      </c>
      <c r="B213" s="134">
        <f t="shared" si="3"/>
        <v>800</v>
      </c>
      <c r="C213" s="134"/>
      <c r="D213" s="134">
        <v>800</v>
      </c>
    </row>
    <row r="214" ht="20.45" customHeight="1" spans="1:4">
      <c r="A214" s="7" t="s">
        <v>330</v>
      </c>
      <c r="B214" s="134">
        <f t="shared" si="3"/>
        <v>0</v>
      </c>
      <c r="C214" s="134"/>
      <c r="D214" s="134"/>
    </row>
    <row r="215" ht="20.45" customHeight="1" spans="1:4">
      <c r="A215" s="39" t="s">
        <v>331</v>
      </c>
      <c r="B215" s="134">
        <f t="shared" si="3"/>
        <v>0</v>
      </c>
      <c r="C215" s="134">
        <f>C216</f>
        <v>0</v>
      </c>
      <c r="D215" s="134"/>
    </row>
    <row r="216" ht="20.45" customHeight="1" spans="1:4">
      <c r="A216" s="39" t="s">
        <v>332</v>
      </c>
      <c r="B216" s="134">
        <f t="shared" si="3"/>
        <v>0</v>
      </c>
      <c r="C216" s="134"/>
      <c r="D216" s="134"/>
    </row>
    <row r="217" ht="20.45" customHeight="1" spans="1:4">
      <c r="A217" s="254" t="s">
        <v>17</v>
      </c>
      <c r="B217" s="255">
        <f t="shared" si="3"/>
        <v>1404</v>
      </c>
      <c r="C217" s="255">
        <f>C218+C222+C224+C227+C231+C234+C237+C242</f>
        <v>303</v>
      </c>
      <c r="D217" s="255">
        <f>D218+D222+D224+D227+D231+D234+D237+D242</f>
        <v>1101</v>
      </c>
    </row>
    <row r="218" ht="20.45" customHeight="1" spans="1:4">
      <c r="A218" s="39" t="s">
        <v>333</v>
      </c>
      <c r="B218" s="134">
        <f t="shared" si="3"/>
        <v>404</v>
      </c>
      <c r="C218" s="134">
        <f>C219+C220+C221</f>
        <v>303</v>
      </c>
      <c r="D218" s="134">
        <f>D219+D220+D221</f>
        <v>101</v>
      </c>
    </row>
    <row r="219" ht="20.45" customHeight="1" spans="1:4">
      <c r="A219" s="39" t="s">
        <v>334</v>
      </c>
      <c r="B219" s="134">
        <f t="shared" si="3"/>
        <v>404</v>
      </c>
      <c r="C219" s="134">
        <v>303</v>
      </c>
      <c r="D219" s="134">
        <v>101</v>
      </c>
    </row>
    <row r="220" ht="20.45" customHeight="1" spans="1:4">
      <c r="A220" s="39" t="s">
        <v>335</v>
      </c>
      <c r="B220" s="134">
        <f t="shared" si="3"/>
        <v>0</v>
      </c>
      <c r="C220" s="134"/>
      <c r="D220" s="134"/>
    </row>
    <row r="221" ht="20.45" customHeight="1" spans="1:4">
      <c r="A221" s="39" t="s">
        <v>336</v>
      </c>
      <c r="B221" s="134">
        <f t="shared" si="3"/>
        <v>0</v>
      </c>
      <c r="C221" s="134"/>
      <c r="D221" s="134"/>
    </row>
    <row r="222" ht="20.45" customHeight="1" spans="1:4">
      <c r="A222" s="39" t="s">
        <v>337</v>
      </c>
      <c r="B222" s="134">
        <f t="shared" si="3"/>
        <v>0</v>
      </c>
      <c r="C222" s="134">
        <f>C223</f>
        <v>0</v>
      </c>
      <c r="D222" s="134"/>
    </row>
    <row r="223" ht="20.45" customHeight="1" spans="1:4">
      <c r="A223" s="39" t="s">
        <v>338</v>
      </c>
      <c r="B223" s="134">
        <f t="shared" si="3"/>
        <v>0</v>
      </c>
      <c r="C223" s="134"/>
      <c r="D223" s="134"/>
    </row>
    <row r="224" ht="20.45" customHeight="1" spans="1:4">
      <c r="A224" s="39" t="s">
        <v>339</v>
      </c>
      <c r="B224" s="134">
        <f t="shared" si="3"/>
        <v>0</v>
      </c>
      <c r="C224" s="134">
        <f>C225+C226</f>
        <v>0</v>
      </c>
      <c r="D224" s="134"/>
    </row>
    <row r="225" ht="20.45" customHeight="1" spans="1:4">
      <c r="A225" s="39" t="s">
        <v>340</v>
      </c>
      <c r="B225" s="134">
        <f t="shared" si="3"/>
        <v>0</v>
      </c>
      <c r="C225" s="134"/>
      <c r="D225" s="134"/>
    </row>
    <row r="226" ht="20.45" customHeight="1" spans="1:4">
      <c r="A226" s="39" t="s">
        <v>341</v>
      </c>
      <c r="B226" s="134">
        <f t="shared" si="3"/>
        <v>0</v>
      </c>
      <c r="C226" s="134"/>
      <c r="D226" s="134"/>
    </row>
    <row r="227" ht="20.45" customHeight="1" spans="1:4">
      <c r="A227" s="39" t="s">
        <v>342</v>
      </c>
      <c r="B227" s="134">
        <f t="shared" si="3"/>
        <v>0</v>
      </c>
      <c r="C227" s="134">
        <f>C228+C229+C230</f>
        <v>0</v>
      </c>
      <c r="D227" s="134">
        <f>D228+D229+D230</f>
        <v>0</v>
      </c>
    </row>
    <row r="228" ht="20.45" customHeight="1" spans="1:4">
      <c r="A228" s="39" t="s">
        <v>343</v>
      </c>
      <c r="B228" s="134">
        <f t="shared" si="3"/>
        <v>0</v>
      </c>
      <c r="C228" s="134"/>
      <c r="D228" s="134"/>
    </row>
    <row r="229" ht="20.45" customHeight="1" spans="1:4">
      <c r="A229" s="39" t="s">
        <v>344</v>
      </c>
      <c r="B229" s="134">
        <f t="shared" si="3"/>
        <v>0</v>
      </c>
      <c r="C229" s="134"/>
      <c r="D229" s="134"/>
    </row>
    <row r="230" ht="20.45" customHeight="1" spans="1:4">
      <c r="A230" s="39" t="s">
        <v>345</v>
      </c>
      <c r="B230" s="134">
        <f t="shared" si="3"/>
        <v>0</v>
      </c>
      <c r="C230" s="134"/>
      <c r="D230" s="134"/>
    </row>
    <row r="231" ht="20.45" customHeight="1" spans="1:4">
      <c r="A231" s="39" t="s">
        <v>346</v>
      </c>
      <c r="B231" s="134">
        <f t="shared" si="3"/>
        <v>0</v>
      </c>
      <c r="C231" s="134">
        <f>C232+C233</f>
        <v>0</v>
      </c>
      <c r="D231" s="134"/>
    </row>
    <row r="232" ht="20.45" customHeight="1" spans="1:4">
      <c r="A232" s="39" t="s">
        <v>347</v>
      </c>
      <c r="B232" s="134">
        <f t="shared" si="3"/>
        <v>0</v>
      </c>
      <c r="C232" s="134"/>
      <c r="D232" s="134"/>
    </row>
    <row r="233" ht="20.45" customHeight="1" spans="1:4">
      <c r="A233" s="39" t="s">
        <v>348</v>
      </c>
      <c r="B233" s="134">
        <f t="shared" si="3"/>
        <v>0</v>
      </c>
      <c r="C233" s="134"/>
      <c r="D233" s="134"/>
    </row>
    <row r="234" ht="20.45" customHeight="1" spans="1:4">
      <c r="A234" s="39" t="s">
        <v>349</v>
      </c>
      <c r="B234" s="134">
        <f t="shared" si="3"/>
        <v>0</v>
      </c>
      <c r="C234" s="134">
        <f>C235+C236</f>
        <v>0</v>
      </c>
      <c r="D234" s="134"/>
    </row>
    <row r="235" ht="20.45" customHeight="1" spans="1:4">
      <c r="A235" s="39" t="s">
        <v>350</v>
      </c>
      <c r="B235" s="134">
        <f t="shared" si="3"/>
        <v>0</v>
      </c>
      <c r="C235" s="134"/>
      <c r="D235" s="134"/>
    </row>
    <row r="236" ht="20.45" customHeight="1" spans="1:4">
      <c r="A236" s="39" t="s">
        <v>351</v>
      </c>
      <c r="B236" s="134">
        <f t="shared" si="3"/>
        <v>0</v>
      </c>
      <c r="C236" s="134"/>
      <c r="D236" s="134"/>
    </row>
    <row r="237" ht="20.45" customHeight="1" spans="1:4">
      <c r="A237" s="39" t="s">
        <v>352</v>
      </c>
      <c r="B237" s="134">
        <f t="shared" si="3"/>
        <v>0</v>
      </c>
      <c r="C237" s="134">
        <f>SUM(C238:C241)</f>
        <v>0</v>
      </c>
      <c r="D237" s="134"/>
    </row>
    <row r="238" ht="20.45" customHeight="1" spans="1:4">
      <c r="A238" s="39" t="s">
        <v>353</v>
      </c>
      <c r="B238" s="134">
        <f t="shared" si="3"/>
        <v>0</v>
      </c>
      <c r="C238" s="134"/>
      <c r="D238" s="134"/>
    </row>
    <row r="239" ht="20.45" customHeight="1" spans="1:4">
      <c r="A239" s="39" t="s">
        <v>354</v>
      </c>
      <c r="B239" s="134">
        <f t="shared" si="3"/>
        <v>0</v>
      </c>
      <c r="C239" s="134"/>
      <c r="D239" s="134"/>
    </row>
    <row r="240" ht="20.45" customHeight="1" spans="1:4">
      <c r="A240" s="39" t="s">
        <v>355</v>
      </c>
      <c r="B240" s="134">
        <f t="shared" si="3"/>
        <v>0</v>
      </c>
      <c r="C240" s="134"/>
      <c r="D240" s="134"/>
    </row>
    <row r="241" ht="20.45" customHeight="1" spans="1:4">
      <c r="A241" s="39" t="s">
        <v>356</v>
      </c>
      <c r="B241" s="134">
        <f t="shared" si="3"/>
        <v>0</v>
      </c>
      <c r="C241" s="134"/>
      <c r="D241" s="134"/>
    </row>
    <row r="242" ht="20.45" customHeight="1" spans="1:4">
      <c r="A242" s="39" t="s">
        <v>357</v>
      </c>
      <c r="B242" s="134">
        <f t="shared" si="3"/>
        <v>1000</v>
      </c>
      <c r="C242" s="134">
        <f>C243</f>
        <v>0</v>
      </c>
      <c r="D242" s="134">
        <f>D243</f>
        <v>1000</v>
      </c>
    </row>
    <row r="243" ht="20.45" customHeight="1" spans="1:4">
      <c r="A243" s="39" t="s">
        <v>358</v>
      </c>
      <c r="B243" s="134">
        <f t="shared" si="3"/>
        <v>1000</v>
      </c>
      <c r="C243" s="134"/>
      <c r="D243" s="134">
        <v>1000</v>
      </c>
    </row>
    <row r="244" ht="20.45" customHeight="1" spans="1:4">
      <c r="A244" s="254" t="s">
        <v>19</v>
      </c>
      <c r="B244" s="255">
        <f t="shared" si="3"/>
        <v>0</v>
      </c>
      <c r="C244" s="255">
        <f>C245+C259+C263+C269+C273</f>
        <v>0</v>
      </c>
      <c r="D244" s="255">
        <f>D245+D259+D263+D269+D273</f>
        <v>0</v>
      </c>
    </row>
    <row r="245" ht="20.45" customHeight="1" spans="1:4">
      <c r="A245" s="39" t="s">
        <v>359</v>
      </c>
      <c r="B245" s="134">
        <f t="shared" si="3"/>
        <v>0</v>
      </c>
      <c r="C245" s="134">
        <f>SUM(C246:C258)</f>
        <v>0</v>
      </c>
      <c r="D245" s="134">
        <f>SUM(D246:D258)</f>
        <v>0</v>
      </c>
    </row>
    <row r="246" ht="20.45" customHeight="1" spans="1:4">
      <c r="A246" s="7" t="s">
        <v>360</v>
      </c>
      <c r="B246" s="134">
        <f t="shared" si="3"/>
        <v>0</v>
      </c>
      <c r="C246" s="134"/>
      <c r="D246" s="134"/>
    </row>
    <row r="247" ht="20.45" customHeight="1" spans="1:4">
      <c r="A247" s="39" t="s">
        <v>361</v>
      </c>
      <c r="B247" s="134">
        <f t="shared" si="3"/>
        <v>0</v>
      </c>
      <c r="C247" s="134"/>
      <c r="D247" s="134"/>
    </row>
    <row r="248" ht="20.45" customHeight="1" spans="1:4">
      <c r="A248" s="39" t="s">
        <v>362</v>
      </c>
      <c r="B248" s="134">
        <f t="shared" si="3"/>
        <v>0</v>
      </c>
      <c r="C248" s="134"/>
      <c r="D248" s="134"/>
    </row>
    <row r="249" ht="20.45" customHeight="1" spans="1:4">
      <c r="A249" s="39" t="s">
        <v>363</v>
      </c>
      <c r="B249" s="134">
        <f t="shared" si="3"/>
        <v>0</v>
      </c>
      <c r="C249" s="134"/>
      <c r="D249" s="134"/>
    </row>
    <row r="250" ht="20.45" customHeight="1" spans="1:4">
      <c r="A250" s="39" t="s">
        <v>364</v>
      </c>
      <c r="B250" s="134">
        <f t="shared" si="3"/>
        <v>0</v>
      </c>
      <c r="C250" s="134"/>
      <c r="D250" s="134"/>
    </row>
    <row r="251" ht="20.45" customHeight="1" spans="1:4">
      <c r="A251" s="39" t="s">
        <v>365</v>
      </c>
      <c r="B251" s="134">
        <f t="shared" si="3"/>
        <v>0</v>
      </c>
      <c r="C251" s="134"/>
      <c r="D251" s="134"/>
    </row>
    <row r="252" ht="20.45" customHeight="1" spans="1:4">
      <c r="A252" s="39" t="s">
        <v>366</v>
      </c>
      <c r="B252" s="134">
        <f t="shared" si="3"/>
        <v>0</v>
      </c>
      <c r="C252" s="134"/>
      <c r="D252" s="134"/>
    </row>
    <row r="253" ht="20.45" customHeight="1" spans="1:4">
      <c r="A253" s="39" t="s">
        <v>367</v>
      </c>
      <c r="B253" s="134">
        <f t="shared" si="3"/>
        <v>0</v>
      </c>
      <c r="C253" s="134"/>
      <c r="D253" s="134"/>
    </row>
    <row r="254" ht="20.45" customHeight="1" spans="1:4">
      <c r="A254" s="39" t="s">
        <v>368</v>
      </c>
      <c r="B254" s="134">
        <f t="shared" si="3"/>
        <v>0</v>
      </c>
      <c r="C254" s="134"/>
      <c r="D254" s="134"/>
    </row>
    <row r="255" ht="20.45" customHeight="1" spans="1:4">
      <c r="A255" s="39" t="s">
        <v>369</v>
      </c>
      <c r="B255" s="134">
        <f t="shared" si="3"/>
        <v>0</v>
      </c>
      <c r="C255" s="134"/>
      <c r="D255" s="134"/>
    </row>
    <row r="256" ht="20.45" customHeight="1" spans="1:4">
      <c r="A256" s="39" t="s">
        <v>370</v>
      </c>
      <c r="B256" s="134">
        <f t="shared" si="3"/>
        <v>0</v>
      </c>
      <c r="C256" s="134"/>
      <c r="D256" s="134"/>
    </row>
    <row r="257" ht="20.45" customHeight="1" spans="1:4">
      <c r="A257" s="39" t="s">
        <v>371</v>
      </c>
      <c r="B257" s="134">
        <f t="shared" si="3"/>
        <v>0</v>
      </c>
      <c r="C257" s="134"/>
      <c r="D257" s="134"/>
    </row>
    <row r="258" ht="20.45" customHeight="1" spans="1:4">
      <c r="A258" s="39" t="s">
        <v>372</v>
      </c>
      <c r="B258" s="134">
        <f t="shared" si="3"/>
        <v>0</v>
      </c>
      <c r="C258" s="134"/>
      <c r="D258" s="134"/>
    </row>
    <row r="259" ht="20.45" customHeight="1" spans="1:4">
      <c r="A259" s="39" t="s">
        <v>373</v>
      </c>
      <c r="B259" s="134">
        <f t="shared" si="3"/>
        <v>0</v>
      </c>
      <c r="C259" s="134">
        <f>SUM(C260:C262)</f>
        <v>0</v>
      </c>
      <c r="D259" s="134"/>
    </row>
    <row r="260" ht="20.45" customHeight="1" spans="1:4">
      <c r="A260" s="39" t="s">
        <v>374</v>
      </c>
      <c r="B260" s="134">
        <f t="shared" si="3"/>
        <v>0</v>
      </c>
      <c r="C260" s="134"/>
      <c r="D260" s="134"/>
    </row>
    <row r="261" ht="20.45" customHeight="1" spans="1:4">
      <c r="A261" s="39" t="s">
        <v>375</v>
      </c>
      <c r="B261" s="134">
        <f t="shared" si="3"/>
        <v>0</v>
      </c>
      <c r="C261" s="134"/>
      <c r="D261" s="134"/>
    </row>
    <row r="262" ht="20.45" customHeight="1" spans="1:4">
      <c r="A262" s="39" t="s">
        <v>376</v>
      </c>
      <c r="B262" s="134">
        <f t="shared" si="3"/>
        <v>0</v>
      </c>
      <c r="C262" s="134"/>
      <c r="D262" s="134"/>
    </row>
    <row r="263" ht="20.45" customHeight="1" spans="1:4">
      <c r="A263" s="39" t="s">
        <v>377</v>
      </c>
      <c r="B263" s="134">
        <f t="shared" si="3"/>
        <v>0</v>
      </c>
      <c r="C263" s="134">
        <f>SUM(C264:C268)</f>
        <v>0</v>
      </c>
      <c r="D263" s="134">
        <f>SUM(D264:D268)</f>
        <v>0</v>
      </c>
    </row>
    <row r="264" ht="20.45" customHeight="1" spans="1:4">
      <c r="A264" s="39" t="s">
        <v>378</v>
      </c>
      <c r="B264" s="134">
        <f t="shared" si="3"/>
        <v>0</v>
      </c>
      <c r="C264" s="134"/>
      <c r="D264" s="134"/>
    </row>
    <row r="265" ht="20.45" customHeight="1" spans="1:4">
      <c r="A265" s="39" t="s">
        <v>379</v>
      </c>
      <c r="B265" s="134">
        <f t="shared" si="3"/>
        <v>0</v>
      </c>
      <c r="C265" s="134"/>
      <c r="D265" s="134"/>
    </row>
    <row r="266" ht="20.45" customHeight="1" spans="1:4">
      <c r="A266" s="39" t="s">
        <v>380</v>
      </c>
      <c r="B266" s="134">
        <f t="shared" si="3"/>
        <v>0</v>
      </c>
      <c r="C266" s="134"/>
      <c r="D266" s="134"/>
    </row>
    <row r="267" ht="20.45" customHeight="1" spans="1:4">
      <c r="A267" s="39" t="s">
        <v>381</v>
      </c>
      <c r="B267" s="134">
        <f t="shared" si="3"/>
        <v>0</v>
      </c>
      <c r="C267" s="134"/>
      <c r="D267" s="134"/>
    </row>
    <row r="268" ht="20.45" customHeight="1" spans="1:4">
      <c r="A268" s="39" t="s">
        <v>382</v>
      </c>
      <c r="B268" s="134">
        <f t="shared" ref="B268:B337" si="4">C268+D268</f>
        <v>0</v>
      </c>
      <c r="C268" s="134"/>
      <c r="D268" s="134"/>
    </row>
    <row r="269" ht="20.45" customHeight="1" spans="1:4">
      <c r="A269" s="39" t="s">
        <v>383</v>
      </c>
      <c r="B269" s="134">
        <f t="shared" si="4"/>
        <v>0</v>
      </c>
      <c r="C269" s="134">
        <f>SUM(C270:C272)</f>
        <v>0</v>
      </c>
      <c r="D269" s="134"/>
    </row>
    <row r="270" ht="20.45" customHeight="1" spans="1:4">
      <c r="A270" s="39" t="s">
        <v>384</v>
      </c>
      <c r="B270" s="134">
        <f t="shared" si="4"/>
        <v>0</v>
      </c>
      <c r="C270" s="134"/>
      <c r="D270" s="134"/>
    </row>
    <row r="271" ht="20.45" customHeight="1" spans="1:4">
      <c r="A271" s="39" t="s">
        <v>385</v>
      </c>
      <c r="B271" s="134">
        <f t="shared" si="4"/>
        <v>0</v>
      </c>
      <c r="C271" s="134"/>
      <c r="D271" s="134"/>
    </row>
    <row r="272" ht="20.45" customHeight="1" spans="1:4">
      <c r="A272" s="39" t="s">
        <v>386</v>
      </c>
      <c r="B272" s="134">
        <f t="shared" si="4"/>
        <v>0</v>
      </c>
      <c r="C272" s="134"/>
      <c r="D272" s="134"/>
    </row>
    <row r="273" ht="20.45" customHeight="1" spans="1:4">
      <c r="A273" s="39" t="s">
        <v>387</v>
      </c>
      <c r="B273" s="134">
        <f t="shared" si="4"/>
        <v>0</v>
      </c>
      <c r="C273" s="134">
        <f>SUM(C274:C275)</f>
        <v>0</v>
      </c>
      <c r="D273" s="134"/>
    </row>
    <row r="274" ht="20.45" customHeight="1" spans="1:4">
      <c r="A274" s="39" t="s">
        <v>237</v>
      </c>
      <c r="B274" s="134">
        <f t="shared" si="4"/>
        <v>0</v>
      </c>
      <c r="C274" s="134"/>
      <c r="D274" s="134"/>
    </row>
    <row r="275" ht="20.45" customHeight="1" spans="1:4">
      <c r="A275" s="39" t="s">
        <v>388</v>
      </c>
      <c r="B275" s="134">
        <f t="shared" si="4"/>
        <v>0</v>
      </c>
      <c r="C275" s="134"/>
      <c r="D275" s="134"/>
    </row>
    <row r="276" ht="20.45" customHeight="1" spans="1:4">
      <c r="A276" s="254" t="s">
        <v>21</v>
      </c>
      <c r="B276" s="255">
        <f t="shared" si="4"/>
        <v>5507</v>
      </c>
      <c r="C276" s="255">
        <f>C277+C287+C294+C303+C306+C311+C315+C320+C325+C333+C339+C345+C347+C350</f>
        <v>4385</v>
      </c>
      <c r="D276" s="255">
        <f>D277+D287+D294+D303+D306+D311+D315+D320+D325+D333+D339+D345+D347+D350+D336+D342</f>
        <v>1122</v>
      </c>
    </row>
    <row r="277" ht="20.45" customHeight="1" spans="1:4">
      <c r="A277" s="39" t="s">
        <v>389</v>
      </c>
      <c r="B277" s="134">
        <f t="shared" si="4"/>
        <v>4132</v>
      </c>
      <c r="C277" s="134">
        <f>SUM(C278:C286)</f>
        <v>3270</v>
      </c>
      <c r="D277" s="134">
        <f>SUM(D278:D286)</f>
        <v>862</v>
      </c>
    </row>
    <row r="278" ht="20.45" customHeight="1" spans="1:4">
      <c r="A278" s="39" t="s">
        <v>390</v>
      </c>
      <c r="B278" s="134">
        <f t="shared" si="4"/>
        <v>4132</v>
      </c>
      <c r="C278" s="134">
        <v>3270</v>
      </c>
      <c r="D278" s="134">
        <v>862</v>
      </c>
    </row>
    <row r="279" ht="20.45" customHeight="1" spans="1:4">
      <c r="A279" s="39" t="s">
        <v>391</v>
      </c>
      <c r="B279" s="134">
        <f t="shared" si="4"/>
        <v>0</v>
      </c>
      <c r="C279" s="134"/>
      <c r="D279" s="134"/>
    </row>
    <row r="280" ht="20.45" customHeight="1" spans="1:4">
      <c r="A280" s="39" t="s">
        <v>392</v>
      </c>
      <c r="B280" s="134">
        <f t="shared" si="4"/>
        <v>0</v>
      </c>
      <c r="C280" s="134"/>
      <c r="D280" s="134"/>
    </row>
    <row r="281" ht="20.45" customHeight="1" spans="1:4">
      <c r="A281" s="39" t="s">
        <v>393</v>
      </c>
      <c r="B281" s="134">
        <f t="shared" si="4"/>
        <v>0</v>
      </c>
      <c r="C281" s="134"/>
      <c r="D281" s="134"/>
    </row>
    <row r="282" ht="20.45" customHeight="1" spans="1:4">
      <c r="A282" s="39" t="s">
        <v>394</v>
      </c>
      <c r="B282" s="134">
        <f t="shared" si="4"/>
        <v>0</v>
      </c>
      <c r="C282" s="134"/>
      <c r="D282" s="134"/>
    </row>
    <row r="283" ht="20.45" customHeight="1" spans="1:4">
      <c r="A283" s="39" t="s">
        <v>395</v>
      </c>
      <c r="B283" s="134">
        <f t="shared" si="4"/>
        <v>0</v>
      </c>
      <c r="C283" s="134"/>
      <c r="D283" s="134"/>
    </row>
    <row r="284" ht="20.45" customHeight="1" spans="1:4">
      <c r="A284" s="39" t="s">
        <v>396</v>
      </c>
      <c r="B284" s="134">
        <f t="shared" si="4"/>
        <v>0</v>
      </c>
      <c r="C284" s="134"/>
      <c r="D284" s="134"/>
    </row>
    <row r="285" ht="20.45" customHeight="1" spans="1:4">
      <c r="A285" s="39" t="s">
        <v>397</v>
      </c>
      <c r="B285" s="134">
        <f t="shared" si="4"/>
        <v>0</v>
      </c>
      <c r="C285" s="134"/>
      <c r="D285" s="134"/>
    </row>
    <row r="286" ht="20.45" customHeight="1" spans="1:4">
      <c r="A286" s="39" t="s">
        <v>398</v>
      </c>
      <c r="B286" s="134">
        <f t="shared" si="4"/>
        <v>0</v>
      </c>
      <c r="C286" s="134"/>
      <c r="D286" s="134"/>
    </row>
    <row r="287" ht="20.45" customHeight="1" spans="1:4">
      <c r="A287" s="39" t="s">
        <v>399</v>
      </c>
      <c r="B287" s="134">
        <f t="shared" si="4"/>
        <v>0</v>
      </c>
      <c r="C287" s="134"/>
      <c r="D287" s="134"/>
    </row>
    <row r="288" ht="20.45" customHeight="1" spans="1:4">
      <c r="A288" s="39" t="s">
        <v>400</v>
      </c>
      <c r="B288" s="134">
        <f t="shared" si="4"/>
        <v>0</v>
      </c>
      <c r="C288" s="134"/>
      <c r="D288" s="134"/>
    </row>
    <row r="289" ht="20.45" customHeight="1" spans="1:4">
      <c r="A289" s="39" t="s">
        <v>401</v>
      </c>
      <c r="B289" s="134">
        <f t="shared" si="4"/>
        <v>0</v>
      </c>
      <c r="C289" s="134"/>
      <c r="D289" s="134"/>
    </row>
    <row r="290" ht="20.45" customHeight="1" spans="1:4">
      <c r="A290" s="39" t="s">
        <v>402</v>
      </c>
      <c r="B290" s="134">
        <f t="shared" si="4"/>
        <v>0</v>
      </c>
      <c r="C290" s="134"/>
      <c r="D290" s="134"/>
    </row>
    <row r="291" ht="20.45" customHeight="1" spans="1:4">
      <c r="A291" s="39" t="s">
        <v>403</v>
      </c>
      <c r="B291" s="134">
        <f t="shared" si="4"/>
        <v>0</v>
      </c>
      <c r="C291" s="134"/>
      <c r="D291" s="134"/>
    </row>
    <row r="292" ht="20.45" customHeight="1" spans="1:4">
      <c r="A292" s="7" t="s">
        <v>404</v>
      </c>
      <c r="B292" s="134">
        <f t="shared" si="4"/>
        <v>0</v>
      </c>
      <c r="C292" s="134"/>
      <c r="D292" s="134"/>
    </row>
    <row r="293" ht="20.45" customHeight="1" spans="1:4">
      <c r="A293" s="39" t="s">
        <v>405</v>
      </c>
      <c r="B293" s="134">
        <f t="shared" si="4"/>
        <v>0</v>
      </c>
      <c r="C293" s="134"/>
      <c r="D293" s="134"/>
    </row>
    <row r="294" ht="20.45" customHeight="1" spans="1:4">
      <c r="A294" s="7" t="s">
        <v>406</v>
      </c>
      <c r="B294" s="134">
        <f t="shared" si="4"/>
        <v>1115</v>
      </c>
      <c r="C294" s="134">
        <f>SUM(C295:C302)</f>
        <v>1115</v>
      </c>
      <c r="D294" s="134">
        <f>SUM(D295:D302)</f>
        <v>0</v>
      </c>
    </row>
    <row r="295" ht="20.45" customHeight="1" spans="1:4">
      <c r="A295" s="7" t="s">
        <v>407</v>
      </c>
      <c r="B295" s="134">
        <f t="shared" si="4"/>
        <v>0</v>
      </c>
      <c r="C295" s="134"/>
      <c r="D295" s="134"/>
    </row>
    <row r="296" ht="20.45" customHeight="1" spans="1:4">
      <c r="A296" s="39" t="s">
        <v>408</v>
      </c>
      <c r="B296" s="134">
        <f t="shared" si="4"/>
        <v>0</v>
      </c>
      <c r="C296" s="134"/>
      <c r="D296" s="134"/>
    </row>
    <row r="297" ht="20.45" customHeight="1" spans="1:4">
      <c r="A297" s="39" t="s">
        <v>409</v>
      </c>
      <c r="B297" s="134">
        <f t="shared" si="4"/>
        <v>0</v>
      </c>
      <c r="C297" s="134"/>
      <c r="D297" s="134"/>
    </row>
    <row r="298" ht="20.45" customHeight="1" spans="1:4">
      <c r="A298" s="39" t="s">
        <v>410</v>
      </c>
      <c r="B298" s="134">
        <f t="shared" si="4"/>
        <v>1115</v>
      </c>
      <c r="C298" s="134">
        <v>1115</v>
      </c>
      <c r="D298" s="134"/>
    </row>
    <row r="299" ht="20.45" customHeight="1" spans="1:4">
      <c r="A299" s="7" t="s">
        <v>411</v>
      </c>
      <c r="B299" s="134">
        <f t="shared" si="4"/>
        <v>0</v>
      </c>
      <c r="C299" s="134"/>
      <c r="D299" s="134"/>
    </row>
    <row r="300" ht="20.45" customHeight="1" spans="1:4">
      <c r="A300" s="39" t="s">
        <v>412</v>
      </c>
      <c r="B300" s="134">
        <f t="shared" si="4"/>
        <v>0</v>
      </c>
      <c r="C300" s="134"/>
      <c r="D300" s="134"/>
    </row>
    <row r="301" ht="20.45" customHeight="1" spans="1:4">
      <c r="A301" s="7" t="s">
        <v>413</v>
      </c>
      <c r="B301" s="134">
        <f t="shared" si="4"/>
        <v>0</v>
      </c>
      <c r="C301" s="134"/>
      <c r="D301" s="134"/>
    </row>
    <row r="302" ht="20.45" customHeight="1" spans="1:4">
      <c r="A302" s="7" t="s">
        <v>414</v>
      </c>
      <c r="B302" s="134">
        <f t="shared" si="4"/>
        <v>0</v>
      </c>
      <c r="C302" s="134"/>
      <c r="D302" s="134"/>
    </row>
    <row r="303" ht="20.45" customHeight="1" spans="1:4">
      <c r="A303" s="39" t="s">
        <v>415</v>
      </c>
      <c r="B303" s="134">
        <f t="shared" si="4"/>
        <v>0</v>
      </c>
      <c r="C303" s="134">
        <f>SUM(C304:C305)</f>
        <v>0</v>
      </c>
      <c r="D303" s="134">
        <f>SUM(D304:D305)</f>
        <v>0</v>
      </c>
    </row>
    <row r="304" ht="20.45" customHeight="1" spans="1:4">
      <c r="A304" s="39" t="s">
        <v>416</v>
      </c>
      <c r="B304" s="134">
        <f t="shared" si="4"/>
        <v>0</v>
      </c>
      <c r="C304" s="134"/>
      <c r="D304" s="134"/>
    </row>
    <row r="305" ht="20.45" customHeight="1" spans="1:4">
      <c r="A305" s="39" t="s">
        <v>417</v>
      </c>
      <c r="B305" s="134">
        <f t="shared" si="4"/>
        <v>0</v>
      </c>
      <c r="C305" s="134"/>
      <c r="D305" s="134"/>
    </row>
    <row r="306" ht="20.45" customHeight="1" spans="1:4">
      <c r="A306" s="39" t="s">
        <v>418</v>
      </c>
      <c r="B306" s="134">
        <f t="shared" si="4"/>
        <v>0</v>
      </c>
      <c r="C306" s="134">
        <f>SUM(C307:C310)</f>
        <v>0</v>
      </c>
      <c r="D306" s="134">
        <f>SUM(D307:D310)</f>
        <v>0</v>
      </c>
    </row>
    <row r="307" ht="20.45" customHeight="1" spans="1:4">
      <c r="A307" s="39" t="s">
        <v>419</v>
      </c>
      <c r="B307" s="134">
        <f t="shared" si="4"/>
        <v>0</v>
      </c>
      <c r="C307" s="134"/>
      <c r="D307" s="134"/>
    </row>
    <row r="308" ht="20.45" customHeight="1" spans="1:4">
      <c r="A308" s="39" t="s">
        <v>420</v>
      </c>
      <c r="B308" s="134">
        <f t="shared" si="4"/>
        <v>0</v>
      </c>
      <c r="C308" s="134"/>
      <c r="D308" s="134"/>
    </row>
    <row r="309" ht="20.45" customHeight="1" spans="1:4">
      <c r="A309" s="7" t="s">
        <v>421</v>
      </c>
      <c r="B309" s="134">
        <f t="shared" si="4"/>
        <v>0</v>
      </c>
      <c r="C309" s="134"/>
      <c r="D309" s="134"/>
    </row>
    <row r="310" ht="20.45" customHeight="1" spans="1:4">
      <c r="A310" s="39" t="s">
        <v>422</v>
      </c>
      <c r="B310" s="134">
        <f t="shared" si="4"/>
        <v>0</v>
      </c>
      <c r="C310" s="134"/>
      <c r="D310" s="134"/>
    </row>
    <row r="311" ht="20.45" customHeight="1" spans="1:4">
      <c r="A311" s="39" t="s">
        <v>423</v>
      </c>
      <c r="B311" s="134">
        <f t="shared" si="4"/>
        <v>0</v>
      </c>
      <c r="C311" s="134">
        <f>SUM(C312:C314)</f>
        <v>0</v>
      </c>
      <c r="D311" s="134">
        <f>SUM(D312:D314)</f>
        <v>0</v>
      </c>
    </row>
    <row r="312" ht="20.45" customHeight="1" spans="1:4">
      <c r="A312" s="39" t="s">
        <v>424</v>
      </c>
      <c r="B312" s="134">
        <f t="shared" si="4"/>
        <v>0</v>
      </c>
      <c r="C312" s="134"/>
      <c r="D312" s="134"/>
    </row>
    <row r="313" ht="20.45" customHeight="1" spans="1:4">
      <c r="A313" s="39" t="s">
        <v>425</v>
      </c>
      <c r="B313" s="134">
        <f t="shared" si="4"/>
        <v>0</v>
      </c>
      <c r="C313" s="134"/>
      <c r="D313" s="134"/>
    </row>
    <row r="314" ht="20.45" customHeight="1" spans="1:4">
      <c r="A314" s="39" t="s">
        <v>426</v>
      </c>
      <c r="B314" s="134">
        <f t="shared" si="4"/>
        <v>0</v>
      </c>
      <c r="C314" s="134"/>
      <c r="D314" s="134"/>
    </row>
    <row r="315" ht="20.45" customHeight="1" spans="1:4">
      <c r="A315" s="39" t="s">
        <v>427</v>
      </c>
      <c r="B315" s="134">
        <f t="shared" si="4"/>
        <v>0</v>
      </c>
      <c r="C315" s="134">
        <f>SUM(C316:C319)</f>
        <v>0</v>
      </c>
      <c r="D315" s="134">
        <f>SUM(D316:D319)</f>
        <v>0</v>
      </c>
    </row>
    <row r="316" ht="20.45" customHeight="1" spans="1:4">
      <c r="A316" s="39" t="s">
        <v>428</v>
      </c>
      <c r="B316" s="134">
        <f t="shared" si="4"/>
        <v>0</v>
      </c>
      <c r="C316" s="134"/>
      <c r="D316" s="134"/>
    </row>
    <row r="317" ht="20.45" customHeight="1" spans="1:4">
      <c r="A317" s="39" t="s">
        <v>429</v>
      </c>
      <c r="B317" s="134">
        <f t="shared" si="4"/>
        <v>0</v>
      </c>
      <c r="C317" s="134"/>
      <c r="D317" s="134"/>
    </row>
    <row r="318" ht="20.45" customHeight="1" spans="1:4">
      <c r="A318" s="39" t="s">
        <v>430</v>
      </c>
      <c r="B318" s="134">
        <f t="shared" si="4"/>
        <v>0</v>
      </c>
      <c r="C318" s="134"/>
      <c r="D318" s="134"/>
    </row>
    <row r="319" ht="20.45" customHeight="1" spans="1:4">
      <c r="A319" s="39" t="s">
        <v>431</v>
      </c>
      <c r="B319" s="134">
        <f t="shared" si="4"/>
        <v>0</v>
      </c>
      <c r="C319" s="134"/>
      <c r="D319" s="134"/>
    </row>
    <row r="320" ht="20.45" customHeight="1" spans="1:4">
      <c r="A320" s="39" t="s">
        <v>432</v>
      </c>
      <c r="B320" s="134">
        <f t="shared" si="4"/>
        <v>0</v>
      </c>
      <c r="C320" s="134">
        <f>SUM(C321:C324)</f>
        <v>0</v>
      </c>
      <c r="D320" s="134">
        <f>SUM(D321:D324)</f>
        <v>0</v>
      </c>
    </row>
    <row r="321" ht="20.45" customHeight="1" spans="1:4">
      <c r="A321" s="39" t="s">
        <v>433</v>
      </c>
      <c r="B321" s="134">
        <f t="shared" si="4"/>
        <v>0</v>
      </c>
      <c r="C321" s="134"/>
      <c r="D321" s="134"/>
    </row>
    <row r="322" ht="20.45" customHeight="1" spans="1:4">
      <c r="A322" s="39" t="s">
        <v>434</v>
      </c>
      <c r="B322" s="134">
        <f t="shared" si="4"/>
        <v>0</v>
      </c>
      <c r="C322" s="134"/>
      <c r="D322" s="134"/>
    </row>
    <row r="323" ht="20.45" customHeight="1" spans="1:4">
      <c r="A323" s="39" t="s">
        <v>435</v>
      </c>
      <c r="B323" s="134">
        <f t="shared" si="4"/>
        <v>0</v>
      </c>
      <c r="C323" s="134"/>
      <c r="D323" s="134"/>
    </row>
    <row r="324" ht="19.5" customHeight="1" spans="1:4">
      <c r="A324" s="39" t="s">
        <v>436</v>
      </c>
      <c r="B324" s="134">
        <f t="shared" si="4"/>
        <v>0</v>
      </c>
      <c r="C324" s="134"/>
      <c r="D324" s="134"/>
    </row>
    <row r="325" ht="19.5" customHeight="1" spans="1:4">
      <c r="A325" s="39" t="s">
        <v>437</v>
      </c>
      <c r="B325" s="134">
        <f t="shared" si="4"/>
        <v>12</v>
      </c>
      <c r="C325" s="134">
        <f>SUM(C326:C332)</f>
        <v>0</v>
      </c>
      <c r="D325" s="134">
        <f>SUM(D326:D332)</f>
        <v>12</v>
      </c>
    </row>
    <row r="326" ht="19.5" customHeight="1" spans="1:4">
      <c r="A326" s="39" t="s">
        <v>438</v>
      </c>
      <c r="B326" s="134">
        <f t="shared" si="4"/>
        <v>0</v>
      </c>
      <c r="C326" s="134"/>
      <c r="D326" s="134"/>
    </row>
    <row r="327" ht="19.5" customHeight="1" spans="1:4">
      <c r="A327" s="39" t="s">
        <v>238</v>
      </c>
      <c r="B327" s="134"/>
      <c r="C327" s="134"/>
      <c r="D327" s="134">
        <v>12</v>
      </c>
    </row>
    <row r="328" ht="19.5" customHeight="1" spans="1:4">
      <c r="A328" s="39" t="s">
        <v>439</v>
      </c>
      <c r="B328" s="134">
        <f t="shared" ref="B328:B345" si="5">C328+D328</f>
        <v>0</v>
      </c>
      <c r="C328" s="134"/>
      <c r="D328" s="134"/>
    </row>
    <row r="329" ht="19.5" customHeight="1" spans="1:4">
      <c r="A329" s="39" t="s">
        <v>440</v>
      </c>
      <c r="B329" s="134">
        <f t="shared" si="5"/>
        <v>0</v>
      </c>
      <c r="C329" s="134"/>
      <c r="D329" s="134"/>
    </row>
    <row r="330" ht="19.5" customHeight="1" spans="1:4">
      <c r="A330" s="39" t="s">
        <v>441</v>
      </c>
      <c r="B330" s="134">
        <f t="shared" si="5"/>
        <v>0</v>
      </c>
      <c r="C330" s="134"/>
      <c r="D330" s="134"/>
    </row>
    <row r="331" ht="19.5" customHeight="1" spans="1:4">
      <c r="A331" s="7" t="s">
        <v>442</v>
      </c>
      <c r="B331" s="134">
        <f t="shared" si="5"/>
        <v>0</v>
      </c>
      <c r="C331" s="134"/>
      <c r="D331" s="134"/>
    </row>
    <row r="332" ht="19.5" customHeight="1" spans="1:4">
      <c r="A332" s="39" t="s">
        <v>443</v>
      </c>
      <c r="B332" s="134">
        <f t="shared" si="5"/>
        <v>0</v>
      </c>
      <c r="C332" s="134"/>
      <c r="D332" s="134"/>
    </row>
    <row r="333" ht="19.5" customHeight="1" spans="1:4">
      <c r="A333" s="39" t="s">
        <v>444</v>
      </c>
      <c r="B333" s="134">
        <f t="shared" si="5"/>
        <v>0</v>
      </c>
      <c r="C333" s="134">
        <f>C334+C335</f>
        <v>0</v>
      </c>
      <c r="D333" s="134">
        <f>D334+D335</f>
        <v>0</v>
      </c>
    </row>
    <row r="334" ht="19.5" customHeight="1" spans="1:4">
      <c r="A334" s="39" t="s">
        <v>445</v>
      </c>
      <c r="B334" s="134">
        <f t="shared" si="5"/>
        <v>0</v>
      </c>
      <c r="C334" s="134"/>
      <c r="D334" s="134"/>
    </row>
    <row r="335" ht="19.5" customHeight="1" spans="1:4">
      <c r="A335" s="39" t="s">
        <v>446</v>
      </c>
      <c r="B335" s="134">
        <f t="shared" si="5"/>
        <v>0</v>
      </c>
      <c r="C335" s="134"/>
      <c r="D335" s="134"/>
    </row>
    <row r="336" ht="19.5" customHeight="1" spans="1:4">
      <c r="A336" s="256" t="s">
        <v>447</v>
      </c>
      <c r="B336" s="134">
        <f t="shared" si="5"/>
        <v>172</v>
      </c>
      <c r="C336" s="134">
        <f>C337+C338</f>
        <v>0</v>
      </c>
      <c r="D336" s="134">
        <f>D337+D338</f>
        <v>172</v>
      </c>
    </row>
    <row r="337" ht="19.5" customHeight="1" spans="1:4">
      <c r="A337" s="256" t="s">
        <v>448</v>
      </c>
      <c r="B337" s="134">
        <f t="shared" si="5"/>
        <v>172</v>
      </c>
      <c r="C337" s="134"/>
      <c r="D337" s="134">
        <v>172</v>
      </c>
    </row>
    <row r="338" ht="19.5" customHeight="1" spans="1:4">
      <c r="A338" s="256" t="s">
        <v>449</v>
      </c>
      <c r="B338" s="134">
        <f t="shared" si="5"/>
        <v>0</v>
      </c>
      <c r="C338" s="134"/>
      <c r="D338" s="134"/>
    </row>
    <row r="339" ht="19.5" customHeight="1" spans="1:4">
      <c r="A339" s="39" t="s">
        <v>450</v>
      </c>
      <c r="B339" s="134">
        <f t="shared" si="5"/>
        <v>0</v>
      </c>
      <c r="C339" s="134">
        <f>C341</f>
        <v>0</v>
      </c>
      <c r="D339" s="134">
        <f>D341</f>
        <v>0</v>
      </c>
    </row>
    <row r="340" ht="19.5" customHeight="1" spans="1:4">
      <c r="A340" s="39" t="s">
        <v>451</v>
      </c>
      <c r="B340" s="134">
        <f t="shared" si="5"/>
        <v>0</v>
      </c>
      <c r="C340" s="134"/>
      <c r="D340" s="134"/>
    </row>
    <row r="341" ht="19.5" customHeight="1" spans="1:4">
      <c r="A341" s="39" t="s">
        <v>452</v>
      </c>
      <c r="B341" s="134">
        <f t="shared" si="5"/>
        <v>0</v>
      </c>
      <c r="C341" s="134"/>
      <c r="D341" s="134"/>
    </row>
    <row r="342" ht="19.5" customHeight="1" spans="1:4">
      <c r="A342" s="257" t="s">
        <v>453</v>
      </c>
      <c r="B342" s="134">
        <f t="shared" si="5"/>
        <v>32</v>
      </c>
      <c r="C342" s="134">
        <f>C343+C344</f>
        <v>0</v>
      </c>
      <c r="D342" s="134">
        <f>D343+D344</f>
        <v>32</v>
      </c>
    </row>
    <row r="343" ht="19.5" customHeight="1" spans="1:4">
      <c r="A343" s="258" t="s">
        <v>454</v>
      </c>
      <c r="B343" s="134">
        <f t="shared" si="5"/>
        <v>0</v>
      </c>
      <c r="C343" s="134"/>
      <c r="D343" s="134"/>
    </row>
    <row r="344" ht="19.5" customHeight="1" spans="1:4">
      <c r="A344" s="258" t="s">
        <v>455</v>
      </c>
      <c r="B344" s="134">
        <f t="shared" si="5"/>
        <v>32</v>
      </c>
      <c r="C344" s="134"/>
      <c r="D344" s="134">
        <v>32</v>
      </c>
    </row>
    <row r="345" ht="19.5" customHeight="1" spans="1:4">
      <c r="A345" s="39" t="s">
        <v>456</v>
      </c>
      <c r="B345" s="134">
        <f t="shared" si="5"/>
        <v>0</v>
      </c>
      <c r="C345" s="134">
        <f>C346</f>
        <v>0</v>
      </c>
      <c r="D345" s="134">
        <f>D346</f>
        <v>0</v>
      </c>
    </row>
    <row r="346" ht="19.5" customHeight="1" spans="1:4">
      <c r="A346" s="39" t="s">
        <v>457</v>
      </c>
      <c r="B346" s="134">
        <f t="shared" ref="B346:B365" si="6">C346+D346</f>
        <v>0</v>
      </c>
      <c r="C346" s="134"/>
      <c r="D346" s="134"/>
    </row>
    <row r="347" ht="19.5" customHeight="1" spans="1:4">
      <c r="A347" s="39" t="s">
        <v>458</v>
      </c>
      <c r="B347" s="134">
        <f t="shared" si="6"/>
        <v>0</v>
      </c>
      <c r="C347" s="134">
        <f>C348+C349</f>
        <v>0</v>
      </c>
      <c r="D347" s="134">
        <f>D348+D349</f>
        <v>0</v>
      </c>
    </row>
    <row r="348" ht="19.5" customHeight="1" spans="1:4">
      <c r="A348" s="39" t="s">
        <v>459</v>
      </c>
      <c r="B348" s="134">
        <f t="shared" si="6"/>
        <v>0</v>
      </c>
      <c r="C348" s="134"/>
      <c r="D348" s="134"/>
    </row>
    <row r="349" ht="19.5" customHeight="1" spans="1:4">
      <c r="A349" s="39" t="s">
        <v>460</v>
      </c>
      <c r="B349" s="134">
        <f t="shared" si="6"/>
        <v>0</v>
      </c>
      <c r="C349" s="134"/>
      <c r="D349" s="134"/>
    </row>
    <row r="350" ht="19.5" customHeight="1" spans="1:4">
      <c r="A350" s="39" t="s">
        <v>461</v>
      </c>
      <c r="B350" s="134">
        <f t="shared" si="6"/>
        <v>44</v>
      </c>
      <c r="C350" s="134">
        <f>C351</f>
        <v>0</v>
      </c>
      <c r="D350" s="134">
        <f>D351</f>
        <v>44</v>
      </c>
    </row>
    <row r="351" ht="19.5" customHeight="1" spans="1:4">
      <c r="A351" s="39" t="s">
        <v>462</v>
      </c>
      <c r="B351" s="134">
        <f t="shared" si="6"/>
        <v>44</v>
      </c>
      <c r="C351" s="134"/>
      <c r="D351" s="134">
        <v>44</v>
      </c>
    </row>
    <row r="352" ht="19.5" customHeight="1" spans="1:4">
      <c r="A352" s="254" t="s">
        <v>23</v>
      </c>
      <c r="B352" s="255">
        <f t="shared" si="6"/>
        <v>890</v>
      </c>
      <c r="C352" s="255">
        <f>C353+C357+C362+C366+C375+C379+C384+C388+C390</f>
        <v>597</v>
      </c>
      <c r="D352" s="255">
        <f>D353+D357+D362+D366+D375+D379+D384+D388+D390</f>
        <v>293</v>
      </c>
    </row>
    <row r="353" ht="19.5" customHeight="1" spans="1:4">
      <c r="A353" s="39" t="s">
        <v>463</v>
      </c>
      <c r="B353" s="134">
        <f t="shared" si="6"/>
        <v>0</v>
      </c>
      <c r="C353" s="134">
        <f>SUM(C354:C356)</f>
        <v>0</v>
      </c>
      <c r="D353" s="134">
        <f>SUM(D354:D356)</f>
        <v>0</v>
      </c>
    </row>
    <row r="354" ht="19.5" customHeight="1" spans="1:4">
      <c r="A354" s="39" t="s">
        <v>464</v>
      </c>
      <c r="B354" s="134">
        <f t="shared" si="6"/>
        <v>0</v>
      </c>
      <c r="C354" s="134"/>
      <c r="D354" s="134"/>
    </row>
    <row r="355" ht="19.5" customHeight="1" spans="1:4">
      <c r="A355" s="39" t="s">
        <v>465</v>
      </c>
      <c r="B355" s="134">
        <f t="shared" si="6"/>
        <v>0</v>
      </c>
      <c r="C355" s="134"/>
      <c r="D355" s="134"/>
    </row>
    <row r="356" ht="19.5" customHeight="1" spans="1:4">
      <c r="A356" s="39" t="s">
        <v>466</v>
      </c>
      <c r="B356" s="134">
        <f t="shared" si="6"/>
        <v>0</v>
      </c>
      <c r="C356" s="134"/>
      <c r="D356" s="134"/>
    </row>
    <row r="357" ht="19.5" customHeight="1" spans="1:4">
      <c r="A357" s="39" t="s">
        <v>467</v>
      </c>
      <c r="B357" s="134">
        <f t="shared" si="6"/>
        <v>0</v>
      </c>
      <c r="C357" s="134">
        <f>SUM(C358:C361)</f>
        <v>0</v>
      </c>
      <c r="D357" s="134"/>
    </row>
    <row r="358" ht="19.5" customHeight="1" spans="1:4">
      <c r="A358" s="39" t="s">
        <v>468</v>
      </c>
      <c r="B358" s="134">
        <f t="shared" si="6"/>
        <v>0</v>
      </c>
      <c r="C358" s="134"/>
      <c r="D358" s="134"/>
    </row>
    <row r="359" ht="19.5" customHeight="1" spans="1:4">
      <c r="A359" s="39" t="s">
        <v>469</v>
      </c>
      <c r="B359" s="134">
        <f t="shared" si="6"/>
        <v>0</v>
      </c>
      <c r="C359" s="134"/>
      <c r="D359" s="134"/>
    </row>
    <row r="360" ht="19.5" customHeight="1" spans="1:4">
      <c r="A360" s="39" t="s">
        <v>470</v>
      </c>
      <c r="B360" s="134">
        <f t="shared" si="6"/>
        <v>0</v>
      </c>
      <c r="C360" s="134"/>
      <c r="D360" s="134"/>
    </row>
    <row r="361" ht="19.5" customHeight="1" spans="1:4">
      <c r="A361" s="39" t="s">
        <v>471</v>
      </c>
      <c r="B361" s="134">
        <f t="shared" si="6"/>
        <v>0</v>
      </c>
      <c r="C361" s="134"/>
      <c r="D361" s="134"/>
    </row>
    <row r="362" ht="19.5" customHeight="1" spans="1:4">
      <c r="A362" s="39" t="s">
        <v>472</v>
      </c>
      <c r="B362" s="134">
        <f t="shared" si="6"/>
        <v>74</v>
      </c>
      <c r="C362" s="134">
        <f>SUM(C363:C365)</f>
        <v>0</v>
      </c>
      <c r="D362" s="134">
        <f>SUM(D363:D365)</f>
        <v>74</v>
      </c>
    </row>
    <row r="363" ht="19.5" customHeight="1" spans="1:4">
      <c r="A363" s="39" t="s">
        <v>473</v>
      </c>
      <c r="B363" s="134">
        <f t="shared" si="6"/>
        <v>0</v>
      </c>
      <c r="C363" s="134"/>
      <c r="D363" s="134"/>
    </row>
    <row r="364" ht="18" customHeight="1" spans="1:4">
      <c r="A364" s="39" t="s">
        <v>474</v>
      </c>
      <c r="B364" s="134">
        <f t="shared" si="6"/>
        <v>74</v>
      </c>
      <c r="C364" s="134"/>
      <c r="D364" s="134">
        <v>74</v>
      </c>
    </row>
    <row r="365" ht="19.5" customHeight="1" spans="1:4">
      <c r="A365" s="39" t="s">
        <v>475</v>
      </c>
      <c r="B365" s="134">
        <f t="shared" si="6"/>
        <v>0</v>
      </c>
      <c r="C365" s="134"/>
      <c r="D365" s="134"/>
    </row>
    <row r="366" ht="19.5" customHeight="1" spans="1:4">
      <c r="A366" s="39" t="s">
        <v>476</v>
      </c>
      <c r="B366" s="134">
        <f t="shared" ref="B365:B376" si="7">C366+D366</f>
        <v>80</v>
      </c>
      <c r="C366" s="134">
        <f>SUM(C367:C374)</f>
        <v>0</v>
      </c>
      <c r="D366" s="134">
        <f>SUM(D367:D374)</f>
        <v>80</v>
      </c>
    </row>
    <row r="367" ht="19.5" customHeight="1" spans="1:4">
      <c r="A367" s="39" t="s">
        <v>477</v>
      </c>
      <c r="B367" s="134">
        <f t="shared" si="7"/>
        <v>0</v>
      </c>
      <c r="C367" s="134"/>
      <c r="D367" s="134"/>
    </row>
    <row r="368" ht="19.5" customHeight="1" spans="1:4">
      <c r="A368" s="39" t="s">
        <v>478</v>
      </c>
      <c r="B368" s="134">
        <f t="shared" si="7"/>
        <v>0</v>
      </c>
      <c r="C368" s="134"/>
      <c r="D368" s="134"/>
    </row>
    <row r="369" ht="19.5" customHeight="1" spans="1:4">
      <c r="A369" s="39" t="s">
        <v>479</v>
      </c>
      <c r="B369" s="134">
        <f t="shared" si="7"/>
        <v>14</v>
      </c>
      <c r="C369" s="134"/>
      <c r="D369" s="134">
        <v>14</v>
      </c>
    </row>
    <row r="370" ht="19.5" customHeight="1" spans="1:4">
      <c r="A370" s="39" t="s">
        <v>480</v>
      </c>
      <c r="B370" s="134">
        <f t="shared" si="7"/>
        <v>0</v>
      </c>
      <c r="C370" s="134"/>
      <c r="D370" s="134"/>
    </row>
    <row r="371" ht="19.5" customHeight="1" spans="1:4">
      <c r="A371" s="39" t="s">
        <v>481</v>
      </c>
      <c r="B371" s="134">
        <f t="shared" si="7"/>
        <v>0</v>
      </c>
      <c r="C371" s="134"/>
      <c r="D371" s="134"/>
    </row>
    <row r="372" ht="19.5" customHeight="1" spans="1:4">
      <c r="A372" s="39" t="s">
        <v>482</v>
      </c>
      <c r="B372" s="134">
        <f t="shared" si="7"/>
        <v>66</v>
      </c>
      <c r="C372" s="134"/>
      <c r="D372" s="134">
        <v>66</v>
      </c>
    </row>
    <row r="373" ht="19.5" customHeight="1" spans="1:4">
      <c r="A373" s="39" t="s">
        <v>483</v>
      </c>
      <c r="B373" s="134">
        <f t="shared" si="7"/>
        <v>0</v>
      </c>
      <c r="C373" s="134"/>
      <c r="D373" s="134"/>
    </row>
    <row r="374" ht="19.5" customHeight="1" spans="1:4">
      <c r="A374" s="39" t="s">
        <v>484</v>
      </c>
      <c r="B374" s="134">
        <f t="shared" si="7"/>
        <v>0</v>
      </c>
      <c r="C374" s="134"/>
      <c r="D374" s="134"/>
    </row>
    <row r="375" ht="19.5" customHeight="1" spans="1:4">
      <c r="A375" s="39" t="s">
        <v>485</v>
      </c>
      <c r="B375" s="134">
        <f t="shared" si="7"/>
        <v>123</v>
      </c>
      <c r="C375" s="134">
        <f>SUM(C376:C378)</f>
        <v>0</v>
      </c>
      <c r="D375" s="134">
        <f>SUM(D376:D378)</f>
        <v>123</v>
      </c>
    </row>
    <row r="376" ht="19.5" customHeight="1" spans="1:4">
      <c r="A376" s="39" t="s">
        <v>486</v>
      </c>
      <c r="B376" s="134">
        <f t="shared" si="7"/>
        <v>0</v>
      </c>
      <c r="C376" s="134"/>
      <c r="D376" s="134"/>
    </row>
    <row r="377" ht="19.5" customHeight="1" spans="1:4">
      <c r="A377" s="39" t="s">
        <v>487</v>
      </c>
      <c r="B377" s="134">
        <v>119</v>
      </c>
      <c r="C377" s="134"/>
      <c r="D377" s="134">
        <v>123</v>
      </c>
    </row>
    <row r="378" ht="19.5" customHeight="1" spans="1:4">
      <c r="A378" s="39" t="s">
        <v>488</v>
      </c>
      <c r="B378" s="134">
        <f t="shared" ref="B378:B441" si="8">C378+D378</f>
        <v>0</v>
      </c>
      <c r="C378" s="134"/>
      <c r="D378" s="134"/>
    </row>
    <row r="379" ht="20.1" customHeight="1" spans="1:4">
      <c r="A379" s="39" t="s">
        <v>489</v>
      </c>
      <c r="B379" s="134">
        <f t="shared" si="8"/>
        <v>597</v>
      </c>
      <c r="C379" s="134">
        <f>SUM(C380:C383)</f>
        <v>597</v>
      </c>
      <c r="D379" s="134">
        <f>SUM(D380:D383)</f>
        <v>0</v>
      </c>
    </row>
    <row r="380" ht="20.1" customHeight="1" spans="1:4">
      <c r="A380" s="39" t="s">
        <v>490</v>
      </c>
      <c r="B380" s="134">
        <f t="shared" si="8"/>
        <v>174</v>
      </c>
      <c r="C380" s="134">
        <v>174</v>
      </c>
      <c r="D380" s="134"/>
    </row>
    <row r="381" ht="20.1" customHeight="1" spans="1:4">
      <c r="A381" s="39" t="s">
        <v>491</v>
      </c>
      <c r="B381" s="134">
        <f t="shared" si="8"/>
        <v>341</v>
      </c>
      <c r="C381" s="134">
        <v>341</v>
      </c>
      <c r="D381" s="134"/>
    </row>
    <row r="382" ht="20.1" customHeight="1" spans="1:4">
      <c r="A382" s="7" t="s">
        <v>492</v>
      </c>
      <c r="B382" s="134">
        <f t="shared" si="8"/>
        <v>54</v>
      </c>
      <c r="C382" s="134">
        <v>54</v>
      </c>
      <c r="D382" s="134"/>
    </row>
    <row r="383" ht="20.1" customHeight="1" spans="1:4">
      <c r="A383" s="39" t="s">
        <v>493</v>
      </c>
      <c r="B383" s="134">
        <f t="shared" si="8"/>
        <v>28</v>
      </c>
      <c r="C383" s="134">
        <v>28</v>
      </c>
      <c r="D383" s="134"/>
    </row>
    <row r="384" ht="20.1" customHeight="1" spans="1:4">
      <c r="A384" s="39" t="s">
        <v>494</v>
      </c>
      <c r="B384" s="134">
        <f t="shared" si="8"/>
        <v>0</v>
      </c>
      <c r="C384" s="134">
        <f>SUM(C385:C387)</f>
        <v>0</v>
      </c>
      <c r="D384" s="134"/>
    </row>
    <row r="385" ht="20.1" customHeight="1" spans="1:4">
      <c r="A385" s="39" t="s">
        <v>495</v>
      </c>
      <c r="B385" s="134">
        <f t="shared" si="8"/>
        <v>0</v>
      </c>
      <c r="C385" s="134"/>
      <c r="D385" s="134"/>
    </row>
    <row r="386" ht="20.1" customHeight="1" spans="1:4">
      <c r="A386" s="39" t="s">
        <v>496</v>
      </c>
      <c r="B386" s="134">
        <f t="shared" si="8"/>
        <v>0</v>
      </c>
      <c r="C386" s="134"/>
      <c r="D386" s="134"/>
    </row>
    <row r="387" ht="20.1" customHeight="1" spans="1:4">
      <c r="A387" s="39" t="s">
        <v>497</v>
      </c>
      <c r="B387" s="134">
        <f t="shared" si="8"/>
        <v>0</v>
      </c>
      <c r="C387" s="134"/>
      <c r="D387" s="134"/>
    </row>
    <row r="388" ht="20.1" customHeight="1" spans="1:4">
      <c r="A388" s="39" t="s">
        <v>498</v>
      </c>
      <c r="B388" s="134">
        <f t="shared" si="8"/>
        <v>0</v>
      </c>
      <c r="C388" s="134">
        <f>SUM(C389)</f>
        <v>0</v>
      </c>
      <c r="D388" s="134"/>
    </row>
    <row r="389" ht="20.1" customHeight="1" spans="1:4">
      <c r="A389" s="39" t="s">
        <v>499</v>
      </c>
      <c r="B389" s="134">
        <f t="shared" si="8"/>
        <v>0</v>
      </c>
      <c r="C389" s="134"/>
      <c r="D389" s="134"/>
    </row>
    <row r="390" ht="20.1" customHeight="1" spans="1:4">
      <c r="A390" s="39" t="s">
        <v>500</v>
      </c>
      <c r="B390" s="134">
        <f t="shared" si="8"/>
        <v>16</v>
      </c>
      <c r="C390" s="134">
        <f>C391</f>
        <v>0</v>
      </c>
      <c r="D390" s="134">
        <f>D391</f>
        <v>16</v>
      </c>
    </row>
    <row r="391" ht="20.1" customHeight="1" spans="1:4">
      <c r="A391" s="39" t="s">
        <v>501</v>
      </c>
      <c r="B391" s="134">
        <f t="shared" si="8"/>
        <v>16</v>
      </c>
      <c r="C391" s="134"/>
      <c r="D391" s="134">
        <v>16</v>
      </c>
    </row>
    <row r="392" ht="20.1" customHeight="1" spans="1:4">
      <c r="A392" s="254" t="s">
        <v>25</v>
      </c>
      <c r="B392" s="255">
        <f t="shared" si="8"/>
        <v>1483</v>
      </c>
      <c r="C392" s="255">
        <f>C393+C398+C401+C403+C406</f>
        <v>1201</v>
      </c>
      <c r="D392" s="255">
        <f>D393+D398+D401+D403+D406</f>
        <v>282</v>
      </c>
    </row>
    <row r="393" ht="20.1" customHeight="1" spans="1:4">
      <c r="A393" s="39" t="s">
        <v>502</v>
      </c>
      <c r="B393" s="134">
        <f t="shared" si="8"/>
        <v>1483</v>
      </c>
      <c r="C393" s="134">
        <f>C394+C395+C396+C397</f>
        <v>1201</v>
      </c>
      <c r="D393" s="134">
        <f>D394+D395+D396+D397</f>
        <v>282</v>
      </c>
    </row>
    <row r="394" ht="20.1" customHeight="1" spans="1:4">
      <c r="A394" s="39" t="s">
        <v>503</v>
      </c>
      <c r="B394" s="134">
        <f t="shared" si="8"/>
        <v>1483</v>
      </c>
      <c r="C394" s="134">
        <v>1201</v>
      </c>
      <c r="D394" s="134">
        <v>282</v>
      </c>
    </row>
    <row r="395" ht="20.1" customHeight="1" spans="1:4">
      <c r="A395" s="39" t="s">
        <v>504</v>
      </c>
      <c r="B395" s="134">
        <f t="shared" si="8"/>
        <v>0</v>
      </c>
      <c r="C395" s="134"/>
      <c r="D395" s="134"/>
    </row>
    <row r="396" ht="20.1" customHeight="1" spans="1:4">
      <c r="A396" s="39" t="s">
        <v>505</v>
      </c>
      <c r="B396" s="134">
        <f t="shared" si="8"/>
        <v>0</v>
      </c>
      <c r="C396" s="134"/>
      <c r="D396" s="134"/>
    </row>
    <row r="397" ht="20.1" customHeight="1" spans="1:4">
      <c r="A397" s="39" t="s">
        <v>506</v>
      </c>
      <c r="B397" s="134">
        <f t="shared" si="8"/>
        <v>0</v>
      </c>
      <c r="C397" s="134"/>
      <c r="D397" s="134"/>
    </row>
    <row r="398" ht="20.1" customHeight="1" spans="1:4">
      <c r="A398" s="39" t="s">
        <v>507</v>
      </c>
      <c r="B398" s="134">
        <f t="shared" si="8"/>
        <v>0</v>
      </c>
      <c r="C398" s="134">
        <f>C399+C400</f>
        <v>0</v>
      </c>
      <c r="D398" s="134">
        <f>D399+D400</f>
        <v>0</v>
      </c>
    </row>
    <row r="399" ht="20.1" customHeight="1" spans="1:4">
      <c r="A399" s="39" t="s">
        <v>508</v>
      </c>
      <c r="B399" s="134">
        <f t="shared" si="8"/>
        <v>0</v>
      </c>
      <c r="C399" s="134"/>
      <c r="D399" s="134"/>
    </row>
    <row r="400" ht="20.1" customHeight="1" spans="1:4">
      <c r="A400" s="39" t="s">
        <v>509</v>
      </c>
      <c r="B400" s="134">
        <f t="shared" si="8"/>
        <v>0</v>
      </c>
      <c r="C400" s="134"/>
      <c r="D400" s="134"/>
    </row>
    <row r="401" ht="20.1" customHeight="1" spans="1:4">
      <c r="A401" s="39" t="s">
        <v>510</v>
      </c>
      <c r="B401" s="134">
        <f t="shared" si="8"/>
        <v>0</v>
      </c>
      <c r="C401" s="134">
        <f>C402</f>
        <v>0</v>
      </c>
      <c r="D401" s="134"/>
    </row>
    <row r="402" ht="20.1" customHeight="1" spans="1:4">
      <c r="A402" s="39" t="s">
        <v>511</v>
      </c>
      <c r="B402" s="134">
        <f t="shared" si="8"/>
        <v>0</v>
      </c>
      <c r="C402" s="134"/>
      <c r="D402" s="134"/>
    </row>
    <row r="403" ht="20.1" customHeight="1" spans="1:4">
      <c r="A403" s="39" t="s">
        <v>512</v>
      </c>
      <c r="B403" s="134">
        <f t="shared" si="8"/>
        <v>0</v>
      </c>
      <c r="C403" s="134">
        <f>C404+C405</f>
        <v>0</v>
      </c>
      <c r="D403" s="134"/>
    </row>
    <row r="404" ht="20.1" customHeight="1" spans="1:4">
      <c r="A404" s="39" t="s">
        <v>513</v>
      </c>
      <c r="B404" s="134">
        <f t="shared" si="8"/>
        <v>0</v>
      </c>
      <c r="C404" s="134"/>
      <c r="D404" s="134"/>
    </row>
    <row r="405" ht="20.1" customHeight="1" spans="1:4">
      <c r="A405" s="39" t="s">
        <v>514</v>
      </c>
      <c r="B405" s="134">
        <f t="shared" si="8"/>
        <v>0</v>
      </c>
      <c r="C405" s="134"/>
      <c r="D405" s="134"/>
    </row>
    <row r="406" ht="20.1" customHeight="1" spans="1:4">
      <c r="A406" s="39" t="s">
        <v>515</v>
      </c>
      <c r="B406" s="134">
        <f t="shared" si="8"/>
        <v>0</v>
      </c>
      <c r="C406" s="134">
        <f>C407</f>
        <v>0</v>
      </c>
      <c r="D406" s="134"/>
    </row>
    <row r="407" ht="20.1" customHeight="1" spans="1:4">
      <c r="A407" s="39" t="s">
        <v>516</v>
      </c>
      <c r="B407" s="134">
        <f t="shared" si="8"/>
        <v>0</v>
      </c>
      <c r="C407" s="134"/>
      <c r="D407" s="134"/>
    </row>
    <row r="408" ht="20.1" customHeight="1" spans="1:4">
      <c r="A408" s="254" t="s">
        <v>27</v>
      </c>
      <c r="B408" s="255">
        <f t="shared" si="8"/>
        <v>801</v>
      </c>
      <c r="C408" s="255">
        <f>C409+C418+C420+C422+C424+C426</f>
        <v>24</v>
      </c>
      <c r="D408" s="255">
        <f>D409+D418+D420+D422+D424+D426</f>
        <v>777</v>
      </c>
    </row>
    <row r="409" ht="20.1" customHeight="1" spans="1:4">
      <c r="A409" s="39" t="s">
        <v>517</v>
      </c>
      <c r="B409" s="134">
        <f t="shared" si="8"/>
        <v>801</v>
      </c>
      <c r="C409" s="134">
        <f>SUM(C410:C417)</f>
        <v>24</v>
      </c>
      <c r="D409" s="134">
        <f>SUM(D410:D417)</f>
        <v>777</v>
      </c>
    </row>
    <row r="410" ht="20.1" customHeight="1" spans="1:4">
      <c r="A410" s="39" t="s">
        <v>518</v>
      </c>
      <c r="B410" s="134">
        <f t="shared" si="8"/>
        <v>801</v>
      </c>
      <c r="C410" s="134">
        <v>24</v>
      </c>
      <c r="D410" s="134">
        <v>777</v>
      </c>
    </row>
    <row r="411" ht="20.1" customHeight="1" spans="1:4">
      <c r="A411" s="39" t="s">
        <v>519</v>
      </c>
      <c r="B411" s="134">
        <f t="shared" si="8"/>
        <v>0</v>
      </c>
      <c r="C411" s="134"/>
      <c r="D411" s="134"/>
    </row>
    <row r="412" ht="20.1" customHeight="1" spans="1:4">
      <c r="A412" s="39" t="s">
        <v>520</v>
      </c>
      <c r="B412" s="134">
        <f t="shared" si="8"/>
        <v>0</v>
      </c>
      <c r="C412" s="134"/>
      <c r="D412" s="134"/>
    </row>
    <row r="413" ht="20.1" customHeight="1" spans="1:4">
      <c r="A413" s="39" t="s">
        <v>521</v>
      </c>
      <c r="B413" s="134">
        <f t="shared" si="8"/>
        <v>0</v>
      </c>
      <c r="C413" s="134"/>
      <c r="D413" s="134"/>
    </row>
    <row r="414" ht="20.1" customHeight="1" spans="1:4">
      <c r="A414" s="39" t="s">
        <v>522</v>
      </c>
      <c r="B414" s="134">
        <f t="shared" si="8"/>
        <v>0</v>
      </c>
      <c r="C414" s="134"/>
      <c r="D414" s="134"/>
    </row>
    <row r="415" ht="20.1" customHeight="1" spans="1:4">
      <c r="A415" s="39" t="s">
        <v>523</v>
      </c>
      <c r="B415" s="134">
        <f t="shared" si="8"/>
        <v>0</v>
      </c>
      <c r="C415" s="134"/>
      <c r="D415" s="134"/>
    </row>
    <row r="416" ht="20.1" customHeight="1" spans="1:4">
      <c r="A416" s="39" t="s">
        <v>524</v>
      </c>
      <c r="B416" s="134">
        <f t="shared" si="8"/>
        <v>0</v>
      </c>
      <c r="C416" s="134"/>
      <c r="D416" s="134"/>
    </row>
    <row r="417" ht="20.1" customHeight="1" spans="1:4">
      <c r="A417" s="39" t="s">
        <v>525</v>
      </c>
      <c r="B417" s="134">
        <f t="shared" si="8"/>
        <v>0</v>
      </c>
      <c r="C417" s="134"/>
      <c r="D417" s="134"/>
    </row>
    <row r="418" ht="20.1" customHeight="1" spans="1:4">
      <c r="A418" s="39" t="s">
        <v>526</v>
      </c>
      <c r="B418" s="134">
        <f t="shared" si="8"/>
        <v>0</v>
      </c>
      <c r="C418" s="134">
        <f>C419</f>
        <v>0</v>
      </c>
      <c r="D418" s="134">
        <f>D419</f>
        <v>0</v>
      </c>
    </row>
    <row r="419" ht="20.1" customHeight="1" spans="1:4">
      <c r="A419" s="39" t="s">
        <v>527</v>
      </c>
      <c r="B419" s="134">
        <f t="shared" si="8"/>
        <v>0</v>
      </c>
      <c r="C419" s="134"/>
      <c r="D419" s="134"/>
    </row>
    <row r="420" ht="20.1" customHeight="1" spans="1:4">
      <c r="A420" s="7" t="s">
        <v>528</v>
      </c>
      <c r="B420" s="134">
        <f t="shared" si="8"/>
        <v>0</v>
      </c>
      <c r="C420" s="134">
        <f>C421</f>
        <v>0</v>
      </c>
      <c r="D420" s="134">
        <f>D421</f>
        <v>0</v>
      </c>
    </row>
    <row r="421" ht="20.1" customHeight="1" spans="1:4">
      <c r="A421" s="39" t="s">
        <v>529</v>
      </c>
      <c r="B421" s="134">
        <f t="shared" si="8"/>
        <v>0</v>
      </c>
      <c r="C421" s="134"/>
      <c r="D421" s="134"/>
    </row>
    <row r="422" ht="20.1" customHeight="1" spans="1:4">
      <c r="A422" s="39" t="s">
        <v>530</v>
      </c>
      <c r="B422" s="134">
        <f t="shared" si="8"/>
        <v>0</v>
      </c>
      <c r="C422" s="134">
        <f>C423</f>
        <v>0</v>
      </c>
      <c r="D422" s="134">
        <f>D423</f>
        <v>0</v>
      </c>
    </row>
    <row r="423" ht="20.1" customHeight="1" spans="1:4">
      <c r="A423" s="39" t="s">
        <v>531</v>
      </c>
      <c r="B423" s="134">
        <f t="shared" si="8"/>
        <v>0</v>
      </c>
      <c r="C423" s="134"/>
      <c r="D423" s="134"/>
    </row>
    <row r="424" ht="20.1" customHeight="1" spans="1:4">
      <c r="A424" s="39" t="s">
        <v>532</v>
      </c>
      <c r="B424" s="134">
        <f t="shared" si="8"/>
        <v>0</v>
      </c>
      <c r="C424" s="134">
        <f>C425</f>
        <v>0</v>
      </c>
      <c r="D424" s="134"/>
    </row>
    <row r="425" ht="20.1" customHeight="1" spans="1:4">
      <c r="A425" s="39" t="s">
        <v>533</v>
      </c>
      <c r="B425" s="134">
        <f t="shared" si="8"/>
        <v>0</v>
      </c>
      <c r="C425" s="134"/>
      <c r="D425" s="134"/>
    </row>
    <row r="426" ht="20.1" customHeight="1" spans="1:4">
      <c r="A426" s="39" t="s">
        <v>534</v>
      </c>
      <c r="B426" s="134">
        <f t="shared" si="8"/>
        <v>0</v>
      </c>
      <c r="C426" s="134">
        <f>C427</f>
        <v>0</v>
      </c>
      <c r="D426" s="134">
        <f>D427</f>
        <v>0</v>
      </c>
    </row>
    <row r="427" ht="20.1" customHeight="1" spans="1:4">
      <c r="A427" s="39" t="s">
        <v>535</v>
      </c>
      <c r="B427" s="134">
        <f t="shared" si="8"/>
        <v>0</v>
      </c>
      <c r="C427" s="134"/>
      <c r="D427" s="134"/>
    </row>
    <row r="428" ht="20.1" customHeight="1" spans="1:4">
      <c r="A428" s="254" t="s">
        <v>29</v>
      </c>
      <c r="B428" s="255">
        <f t="shared" si="8"/>
        <v>503</v>
      </c>
      <c r="C428" s="255">
        <f>C429+C444+C456+C472+C475+C487+C489</f>
        <v>428</v>
      </c>
      <c r="D428" s="255">
        <f>D429+D444+D456+D472+D475+D480+D487+D489</f>
        <v>75</v>
      </c>
    </row>
    <row r="429" ht="20.1" customHeight="1" spans="1:4">
      <c r="A429" s="259" t="s">
        <v>536</v>
      </c>
      <c r="B429" s="260">
        <f t="shared" si="8"/>
        <v>461</v>
      </c>
      <c r="C429" s="260">
        <f>SUM(C430:C443)</f>
        <v>428</v>
      </c>
      <c r="D429" s="260">
        <f>SUM(D430:D443)</f>
        <v>33</v>
      </c>
    </row>
    <row r="430" ht="20.1" customHeight="1" spans="1:4">
      <c r="A430" s="7" t="s">
        <v>537</v>
      </c>
      <c r="B430" s="134">
        <f t="shared" si="8"/>
        <v>429</v>
      </c>
      <c r="C430" s="134">
        <v>428</v>
      </c>
      <c r="D430" s="134">
        <v>1</v>
      </c>
    </row>
    <row r="431" ht="20.1" customHeight="1" spans="1:4">
      <c r="A431" s="7" t="s">
        <v>538</v>
      </c>
      <c r="B431" s="134">
        <f t="shared" si="8"/>
        <v>0</v>
      </c>
      <c r="C431" s="134"/>
      <c r="D431" s="134"/>
    </row>
    <row r="432" ht="20.1" customHeight="1" spans="1:4">
      <c r="A432" s="7" t="s">
        <v>539</v>
      </c>
      <c r="B432" s="134">
        <f t="shared" si="8"/>
        <v>0</v>
      </c>
      <c r="C432" s="134"/>
      <c r="D432" s="134"/>
    </row>
    <row r="433" ht="20.1" customHeight="1" spans="1:4">
      <c r="A433" s="39" t="s">
        <v>540</v>
      </c>
      <c r="B433" s="134">
        <f t="shared" si="8"/>
        <v>0</v>
      </c>
      <c r="C433" s="134"/>
      <c r="D433" s="134"/>
    </row>
    <row r="434" ht="20.1" customHeight="1" spans="1:4">
      <c r="A434" s="39" t="s">
        <v>541</v>
      </c>
      <c r="B434" s="134">
        <f t="shared" si="8"/>
        <v>8</v>
      </c>
      <c r="C434" s="134"/>
      <c r="D434" s="134">
        <v>8</v>
      </c>
    </row>
    <row r="435" ht="20.1" customHeight="1" spans="1:4">
      <c r="A435" s="39" t="s">
        <v>542</v>
      </c>
      <c r="B435" s="134">
        <f t="shared" si="8"/>
        <v>0</v>
      </c>
      <c r="C435" s="134"/>
      <c r="D435" s="134"/>
    </row>
    <row r="436" ht="20.1" customHeight="1" spans="1:4">
      <c r="A436" s="39" t="s">
        <v>543</v>
      </c>
      <c r="B436" s="134">
        <f t="shared" si="8"/>
        <v>0</v>
      </c>
      <c r="C436" s="134"/>
      <c r="D436" s="134"/>
    </row>
    <row r="437" ht="20.1" customHeight="1" spans="1:4">
      <c r="A437" s="39" t="s">
        <v>544</v>
      </c>
      <c r="B437" s="134">
        <f t="shared" si="8"/>
        <v>0</v>
      </c>
      <c r="C437" s="134"/>
      <c r="D437" s="134"/>
    </row>
    <row r="438" ht="20.1" customHeight="1" spans="1:4">
      <c r="A438" s="39" t="s">
        <v>545</v>
      </c>
      <c r="B438" s="134">
        <f t="shared" si="8"/>
        <v>0</v>
      </c>
      <c r="C438" s="134"/>
      <c r="D438" s="134"/>
    </row>
    <row r="439" ht="20.1" customHeight="1" spans="1:4">
      <c r="A439" s="39" t="s">
        <v>546</v>
      </c>
      <c r="B439" s="134">
        <f t="shared" si="8"/>
        <v>0</v>
      </c>
      <c r="C439" s="134"/>
      <c r="D439" s="134"/>
    </row>
    <row r="440" ht="20.1" customHeight="1" spans="1:4">
      <c r="A440" s="39" t="s">
        <v>547</v>
      </c>
      <c r="B440" s="134">
        <f t="shared" si="8"/>
        <v>0</v>
      </c>
      <c r="C440" s="134"/>
      <c r="D440" s="134"/>
    </row>
    <row r="441" ht="20.1" customHeight="1" spans="1:4">
      <c r="A441" s="39" t="s">
        <v>548</v>
      </c>
      <c r="B441" s="134">
        <f t="shared" si="8"/>
        <v>0</v>
      </c>
      <c r="C441" s="134"/>
      <c r="D441" s="134"/>
    </row>
    <row r="442" ht="20.1" customHeight="1" spans="1:4">
      <c r="A442" s="39" t="s">
        <v>549</v>
      </c>
      <c r="B442" s="134">
        <f t="shared" ref="B442:B448" si="9">C442+D442</f>
        <v>24</v>
      </c>
      <c r="C442" s="134"/>
      <c r="D442" s="134">
        <v>24</v>
      </c>
    </row>
    <row r="443" ht="20.1" customHeight="1" spans="1:4">
      <c r="A443" s="7" t="s">
        <v>550</v>
      </c>
      <c r="B443" s="134">
        <f t="shared" si="9"/>
        <v>0</v>
      </c>
      <c r="C443" s="134"/>
      <c r="D443" s="134"/>
    </row>
    <row r="444" ht="20.1" customHeight="1" spans="1:4">
      <c r="A444" s="39" t="s">
        <v>551</v>
      </c>
      <c r="B444" s="134">
        <f t="shared" si="9"/>
        <v>4</v>
      </c>
      <c r="C444" s="134">
        <f>SUM(C445:C455)</f>
        <v>0</v>
      </c>
      <c r="D444" s="134">
        <f>SUM(D445:D455)</f>
        <v>4</v>
      </c>
    </row>
    <row r="445" ht="20.1" customHeight="1" spans="1:4">
      <c r="A445" s="39" t="s">
        <v>552</v>
      </c>
      <c r="B445" s="134">
        <f t="shared" si="9"/>
        <v>0</v>
      </c>
      <c r="C445" s="134"/>
      <c r="D445" s="134"/>
    </row>
    <row r="446" ht="20.1" customHeight="1" spans="1:4">
      <c r="A446" s="39" t="s">
        <v>553</v>
      </c>
      <c r="B446" s="134">
        <f t="shared" si="9"/>
        <v>0</v>
      </c>
      <c r="C446" s="134"/>
      <c r="D446" s="134"/>
    </row>
    <row r="447" ht="20.1" customHeight="1" spans="1:4">
      <c r="A447" s="39" t="s">
        <v>554</v>
      </c>
      <c r="B447" s="134">
        <f t="shared" si="9"/>
        <v>0</v>
      </c>
      <c r="C447" s="134"/>
      <c r="D447" s="134"/>
    </row>
    <row r="448" ht="20.1" customHeight="1" spans="1:4">
      <c r="A448" s="39" t="s">
        <v>555</v>
      </c>
      <c r="B448" s="134">
        <f t="shared" si="9"/>
        <v>0</v>
      </c>
      <c r="C448" s="134"/>
      <c r="D448" s="134"/>
    </row>
    <row r="449" ht="20.1" customHeight="1" spans="1:4">
      <c r="A449" s="39" t="s">
        <v>556</v>
      </c>
      <c r="B449" s="134"/>
      <c r="C449" s="134"/>
      <c r="D449" s="134">
        <v>4</v>
      </c>
    </row>
    <row r="450" ht="20.1" customHeight="1" spans="1:4">
      <c r="A450" s="39" t="s">
        <v>557</v>
      </c>
      <c r="B450" s="134">
        <f t="shared" ref="B450:B506" si="10">C450+D450</f>
        <v>0</v>
      </c>
      <c r="C450" s="134"/>
      <c r="D450" s="134"/>
    </row>
    <row r="451" ht="20.1" customHeight="1" spans="1:4">
      <c r="A451" s="39" t="s">
        <v>558</v>
      </c>
      <c r="B451" s="134">
        <f t="shared" si="10"/>
        <v>0</v>
      </c>
      <c r="C451" s="134"/>
      <c r="D451" s="134"/>
    </row>
    <row r="452" ht="20.1" customHeight="1" spans="1:4">
      <c r="A452" s="39" t="s">
        <v>559</v>
      </c>
      <c r="B452" s="134">
        <f t="shared" si="10"/>
        <v>0</v>
      </c>
      <c r="C452" s="134"/>
      <c r="D452" s="134"/>
    </row>
    <row r="453" ht="20.1" customHeight="1" spans="1:4">
      <c r="A453" s="39" t="s">
        <v>560</v>
      </c>
      <c r="B453" s="134">
        <f t="shared" si="10"/>
        <v>0</v>
      </c>
      <c r="C453" s="134"/>
      <c r="D453" s="134"/>
    </row>
    <row r="454" ht="20.1" customHeight="1" spans="1:4">
      <c r="A454" s="39" t="s">
        <v>561</v>
      </c>
      <c r="B454" s="134"/>
      <c r="C454" s="134"/>
      <c r="D454" s="134"/>
    </row>
    <row r="455" ht="20.1" customHeight="1" spans="1:4">
      <c r="A455" s="7" t="s">
        <v>562</v>
      </c>
      <c r="B455" s="134">
        <f t="shared" si="10"/>
        <v>0</v>
      </c>
      <c r="C455" s="134"/>
      <c r="D455" s="134"/>
    </row>
    <row r="456" ht="20.1" customHeight="1" spans="1:4">
      <c r="A456" s="39" t="s">
        <v>563</v>
      </c>
      <c r="B456" s="134">
        <f t="shared" si="10"/>
        <v>22</v>
      </c>
      <c r="C456" s="134">
        <f>SUM(C457:C471)</f>
        <v>0</v>
      </c>
      <c r="D456" s="134">
        <f>SUM(D457:D471)</f>
        <v>22</v>
      </c>
    </row>
    <row r="457" ht="20.1" customHeight="1" spans="1:4">
      <c r="A457" s="39" t="s">
        <v>564</v>
      </c>
      <c r="B457" s="134">
        <f t="shared" si="10"/>
        <v>0</v>
      </c>
      <c r="C457" s="134"/>
      <c r="D457" s="134"/>
    </row>
    <row r="458" ht="20.1" customHeight="1" spans="1:4">
      <c r="A458" s="39" t="s">
        <v>565</v>
      </c>
      <c r="B458" s="134">
        <f t="shared" si="10"/>
        <v>21</v>
      </c>
      <c r="C458" s="134"/>
      <c r="D458" s="134">
        <v>21</v>
      </c>
    </row>
    <row r="459" ht="20.1" customHeight="1" spans="1:4">
      <c r="A459" s="39" t="s">
        <v>566</v>
      </c>
      <c r="B459" s="134">
        <f t="shared" si="10"/>
        <v>1</v>
      </c>
      <c r="C459" s="134"/>
      <c r="D459" s="134">
        <v>1</v>
      </c>
    </row>
    <row r="460" ht="20.1" customHeight="1" spans="1:4">
      <c r="A460" s="39" t="s">
        <v>567</v>
      </c>
      <c r="B460" s="134">
        <f t="shared" si="10"/>
        <v>0</v>
      </c>
      <c r="C460" s="134"/>
      <c r="D460" s="134"/>
    </row>
    <row r="461" ht="20.1" customHeight="1" spans="1:4">
      <c r="A461" s="39" t="s">
        <v>568</v>
      </c>
      <c r="B461" s="134">
        <f t="shared" si="10"/>
        <v>0</v>
      </c>
      <c r="C461" s="134"/>
      <c r="D461" s="134"/>
    </row>
    <row r="462" ht="20.1" customHeight="1" spans="1:4">
      <c r="A462" s="39" t="s">
        <v>569</v>
      </c>
      <c r="B462" s="134">
        <f t="shared" si="10"/>
        <v>0</v>
      </c>
      <c r="C462" s="134"/>
      <c r="D462" s="134"/>
    </row>
    <row r="463" ht="20.1" customHeight="1" spans="1:4">
      <c r="A463" s="39" t="s">
        <v>570</v>
      </c>
      <c r="B463" s="134">
        <f t="shared" si="10"/>
        <v>0</v>
      </c>
      <c r="C463" s="134"/>
      <c r="D463" s="134"/>
    </row>
    <row r="464" ht="20.1" customHeight="1" spans="1:4">
      <c r="A464" s="39" t="s">
        <v>571</v>
      </c>
      <c r="B464" s="134">
        <f t="shared" si="10"/>
        <v>0</v>
      </c>
      <c r="C464" s="134"/>
      <c r="D464" s="134"/>
    </row>
    <row r="465" ht="20.1" customHeight="1" spans="1:4">
      <c r="A465" s="39" t="s">
        <v>572</v>
      </c>
      <c r="B465" s="134">
        <f t="shared" si="10"/>
        <v>0</v>
      </c>
      <c r="C465" s="134"/>
      <c r="D465" s="134"/>
    </row>
    <row r="466" ht="20.1" customHeight="1" spans="1:4">
      <c r="A466" s="39" t="s">
        <v>573</v>
      </c>
      <c r="B466" s="134">
        <f t="shared" si="10"/>
        <v>0</v>
      </c>
      <c r="C466" s="134"/>
      <c r="D466" s="134"/>
    </row>
    <row r="467" ht="20.1" customHeight="1" spans="1:4">
      <c r="A467" s="39" t="s">
        <v>574</v>
      </c>
      <c r="B467" s="134">
        <f t="shared" si="10"/>
        <v>0</v>
      </c>
      <c r="C467" s="134"/>
      <c r="D467" s="134"/>
    </row>
    <row r="468" ht="20.1" customHeight="1" spans="1:4">
      <c r="A468" s="39" t="s">
        <v>575</v>
      </c>
      <c r="B468" s="134">
        <f t="shared" si="10"/>
        <v>0</v>
      </c>
      <c r="C468" s="134"/>
      <c r="D468" s="134"/>
    </row>
    <row r="469" ht="20.1" customHeight="1" spans="1:4">
      <c r="A469" s="39" t="s">
        <v>576</v>
      </c>
      <c r="B469" s="134">
        <f t="shared" si="10"/>
        <v>0</v>
      </c>
      <c r="C469" s="134"/>
      <c r="D469" s="134"/>
    </row>
    <row r="470" ht="20.1" customHeight="1" spans="1:4">
      <c r="A470" s="39" t="s">
        <v>577</v>
      </c>
      <c r="B470" s="134">
        <f t="shared" si="10"/>
        <v>0</v>
      </c>
      <c r="C470" s="134"/>
      <c r="D470" s="134"/>
    </row>
    <row r="471" ht="20.1" customHeight="1" spans="1:4">
      <c r="A471" s="39" t="s">
        <v>578</v>
      </c>
      <c r="B471" s="134">
        <f t="shared" si="10"/>
        <v>0</v>
      </c>
      <c r="C471" s="134"/>
      <c r="D471" s="134"/>
    </row>
    <row r="472" ht="20.1" customHeight="1" spans="1:4">
      <c r="A472" s="39" t="s">
        <v>579</v>
      </c>
      <c r="B472" s="134">
        <f t="shared" si="10"/>
        <v>0</v>
      </c>
      <c r="C472" s="134">
        <f>C473+C474</f>
        <v>0</v>
      </c>
      <c r="D472" s="134"/>
    </row>
    <row r="473" ht="20.1" customHeight="1" spans="1:4">
      <c r="A473" s="39" t="s">
        <v>580</v>
      </c>
      <c r="B473" s="134">
        <f t="shared" si="10"/>
        <v>0</v>
      </c>
      <c r="C473" s="134"/>
      <c r="D473" s="134"/>
    </row>
    <row r="474" ht="20.1" customHeight="1" spans="1:4">
      <c r="A474" s="39" t="s">
        <v>581</v>
      </c>
      <c r="B474" s="134">
        <f t="shared" si="10"/>
        <v>0</v>
      </c>
      <c r="C474" s="134"/>
      <c r="D474" s="134"/>
    </row>
    <row r="475" ht="20.1" customHeight="1" spans="1:4">
      <c r="A475" s="261" t="s">
        <v>582</v>
      </c>
      <c r="B475" s="260">
        <f t="shared" si="10"/>
        <v>0</v>
      </c>
      <c r="C475" s="260">
        <f>SUM(C476:C479)</f>
        <v>0</v>
      </c>
      <c r="D475" s="260"/>
    </row>
    <row r="476" ht="20.1" customHeight="1" spans="1:4">
      <c r="A476" s="39" t="s">
        <v>583</v>
      </c>
      <c r="B476" s="134">
        <f t="shared" si="10"/>
        <v>0</v>
      </c>
      <c r="C476" s="134"/>
      <c r="D476" s="134"/>
    </row>
    <row r="477" ht="20.1" customHeight="1" spans="1:4">
      <c r="A477" s="39" t="s">
        <v>584</v>
      </c>
      <c r="B477" s="134">
        <f t="shared" si="10"/>
        <v>0</v>
      </c>
      <c r="C477" s="134"/>
      <c r="D477" s="134"/>
    </row>
    <row r="478" ht="20.1" customHeight="1" spans="1:4">
      <c r="A478" s="39" t="s">
        <v>585</v>
      </c>
      <c r="B478" s="134">
        <f t="shared" si="10"/>
        <v>0</v>
      </c>
      <c r="C478" s="134"/>
      <c r="D478" s="134"/>
    </row>
    <row r="479" ht="20.1" customHeight="1" spans="1:4">
      <c r="A479" s="39" t="s">
        <v>586</v>
      </c>
      <c r="B479" s="134">
        <f t="shared" si="10"/>
        <v>0</v>
      </c>
      <c r="C479" s="134"/>
      <c r="D479" s="134"/>
    </row>
    <row r="480" ht="20.1" customHeight="1" spans="1:4">
      <c r="A480" s="7" t="s">
        <v>587</v>
      </c>
      <c r="B480" s="134">
        <f t="shared" si="10"/>
        <v>16</v>
      </c>
      <c r="C480" s="262">
        <f>SUM(C481:C486)</f>
        <v>0</v>
      </c>
      <c r="D480" s="262">
        <f>SUM(D481:D486)</f>
        <v>16</v>
      </c>
    </row>
    <row r="481" ht="20.1" customHeight="1" spans="1:4">
      <c r="A481" s="7" t="s">
        <v>588</v>
      </c>
      <c r="B481" s="134">
        <f t="shared" si="10"/>
        <v>16</v>
      </c>
      <c r="C481" s="262"/>
      <c r="D481" s="263">
        <v>16</v>
      </c>
    </row>
    <row r="482" ht="20.1" customHeight="1" spans="1:4">
      <c r="A482" s="7" t="s">
        <v>589</v>
      </c>
      <c r="B482" s="134">
        <f t="shared" si="10"/>
        <v>0</v>
      </c>
      <c r="C482" s="262"/>
      <c r="D482" s="263"/>
    </row>
    <row r="483" ht="20.1" customHeight="1" spans="1:4">
      <c r="A483" s="7" t="s">
        <v>590</v>
      </c>
      <c r="B483" s="134">
        <f t="shared" si="10"/>
        <v>0</v>
      </c>
      <c r="C483" s="262"/>
      <c r="D483" s="262"/>
    </row>
    <row r="484" ht="20.1" customHeight="1" spans="1:4">
      <c r="A484" s="7" t="s">
        <v>591</v>
      </c>
      <c r="B484" s="134">
        <f t="shared" si="10"/>
        <v>0</v>
      </c>
      <c r="C484" s="262"/>
      <c r="D484" s="262"/>
    </row>
    <row r="485" ht="20.1" customHeight="1" spans="1:4">
      <c r="A485" s="7" t="s">
        <v>592</v>
      </c>
      <c r="B485" s="134">
        <f t="shared" si="10"/>
        <v>0</v>
      </c>
      <c r="C485" s="262"/>
      <c r="D485" s="263"/>
    </row>
    <row r="486" ht="20.1" customHeight="1" spans="1:4">
      <c r="A486" s="7" t="s">
        <v>593</v>
      </c>
      <c r="B486" s="134">
        <f t="shared" si="10"/>
        <v>0</v>
      </c>
      <c r="C486" s="262"/>
      <c r="D486" s="263"/>
    </row>
    <row r="487" ht="20.1" customHeight="1" spans="1:4">
      <c r="A487" s="39" t="s">
        <v>594</v>
      </c>
      <c r="B487" s="134">
        <f t="shared" si="10"/>
        <v>0</v>
      </c>
      <c r="C487" s="134">
        <f>C488</f>
        <v>0</v>
      </c>
      <c r="D487" s="134"/>
    </row>
    <row r="488" ht="20.1" customHeight="1" spans="1:4">
      <c r="A488" s="39" t="s">
        <v>595</v>
      </c>
      <c r="B488" s="134">
        <f t="shared" si="10"/>
        <v>0</v>
      </c>
      <c r="C488" s="134"/>
      <c r="D488" s="134"/>
    </row>
    <row r="489" ht="20.1" customHeight="1" spans="1:4">
      <c r="A489" s="261" t="s">
        <v>596</v>
      </c>
      <c r="B489" s="260">
        <f t="shared" si="10"/>
        <v>0</v>
      </c>
      <c r="C489" s="260">
        <f>C490</f>
        <v>0</v>
      </c>
      <c r="D489" s="260">
        <f>D490</f>
        <v>0</v>
      </c>
    </row>
    <row r="490" ht="20.1" customHeight="1" spans="1:4">
      <c r="A490" s="39" t="s">
        <v>597</v>
      </c>
      <c r="B490" s="134">
        <f t="shared" si="10"/>
        <v>0</v>
      </c>
      <c r="C490" s="134"/>
      <c r="D490" s="134"/>
    </row>
    <row r="491" ht="20.1" customHeight="1" spans="1:4">
      <c r="A491" s="254" t="s">
        <v>31</v>
      </c>
      <c r="B491" s="255">
        <f t="shared" si="10"/>
        <v>0</v>
      </c>
      <c r="C491" s="255">
        <f>SUM(C492,C500,C502)</f>
        <v>0</v>
      </c>
      <c r="D491" s="255">
        <f>SUM(D492,D500,D502)</f>
        <v>0</v>
      </c>
    </row>
    <row r="492" ht="20.1" customHeight="1" spans="1:4">
      <c r="A492" s="39" t="s">
        <v>598</v>
      </c>
      <c r="B492" s="134">
        <f t="shared" si="10"/>
        <v>0</v>
      </c>
      <c r="C492" s="134">
        <f>SUM(C493:C499)</f>
        <v>0</v>
      </c>
      <c r="D492" s="134">
        <f>SUM(D493:D499)</f>
        <v>0</v>
      </c>
    </row>
    <row r="493" ht="20.1" customHeight="1" spans="1:4">
      <c r="A493" s="39" t="s">
        <v>599</v>
      </c>
      <c r="B493" s="134">
        <f t="shared" si="10"/>
        <v>0</v>
      </c>
      <c r="C493" s="134"/>
      <c r="D493" s="134"/>
    </row>
    <row r="494" ht="20.1" customHeight="1" spans="1:4">
      <c r="A494" s="39" t="s">
        <v>600</v>
      </c>
      <c r="B494" s="134">
        <f t="shared" si="10"/>
        <v>0</v>
      </c>
      <c r="C494" s="134"/>
      <c r="D494" s="134"/>
    </row>
    <row r="495" ht="20.1" customHeight="1" spans="1:4">
      <c r="A495" s="39" t="s">
        <v>601</v>
      </c>
      <c r="B495" s="134">
        <f t="shared" si="10"/>
        <v>0</v>
      </c>
      <c r="C495" s="134"/>
      <c r="D495" s="134"/>
    </row>
    <row r="496" ht="20.1" customHeight="1" spans="1:4">
      <c r="A496" s="39" t="s">
        <v>602</v>
      </c>
      <c r="B496" s="134">
        <f t="shared" si="10"/>
        <v>0</v>
      </c>
      <c r="C496" s="134"/>
      <c r="D496" s="134"/>
    </row>
    <row r="497" ht="20.1" customHeight="1" spans="1:4">
      <c r="A497" s="39" t="s">
        <v>603</v>
      </c>
      <c r="B497" s="134">
        <f t="shared" si="10"/>
        <v>0</v>
      </c>
      <c r="C497" s="134"/>
      <c r="D497" s="134"/>
    </row>
    <row r="498" ht="20.1" customHeight="1" spans="1:4">
      <c r="A498" s="39" t="s">
        <v>604</v>
      </c>
      <c r="B498" s="134">
        <f t="shared" si="10"/>
        <v>0</v>
      </c>
      <c r="C498" s="134"/>
      <c r="D498" s="134"/>
    </row>
    <row r="499" ht="20.1" customHeight="1" spans="1:4">
      <c r="A499" s="7" t="s">
        <v>605</v>
      </c>
      <c r="B499" s="134">
        <f t="shared" si="10"/>
        <v>0</v>
      </c>
      <c r="C499" s="134"/>
      <c r="D499" s="134"/>
    </row>
    <row r="500" ht="20.1" customHeight="1" spans="1:4">
      <c r="A500" s="39" t="s">
        <v>606</v>
      </c>
      <c r="B500" s="134">
        <f t="shared" si="10"/>
        <v>0</v>
      </c>
      <c r="C500" s="134">
        <f>C501</f>
        <v>0</v>
      </c>
      <c r="D500" s="134"/>
    </row>
    <row r="501" ht="20.1" customHeight="1" spans="1:4">
      <c r="A501" s="39" t="s">
        <v>607</v>
      </c>
      <c r="B501" s="134">
        <f t="shared" si="10"/>
        <v>0</v>
      </c>
      <c r="C501" s="134"/>
      <c r="D501" s="134"/>
    </row>
    <row r="502" ht="20.1" customHeight="1" spans="1:4">
      <c r="A502" s="39" t="s">
        <v>608</v>
      </c>
      <c r="B502" s="134">
        <f t="shared" si="10"/>
        <v>0</v>
      </c>
      <c r="C502" s="134">
        <f>C503</f>
        <v>0</v>
      </c>
      <c r="D502" s="134"/>
    </row>
    <row r="503" ht="20.1" customHeight="1" spans="1:4">
      <c r="A503" s="39" t="s">
        <v>609</v>
      </c>
      <c r="B503" s="134">
        <f t="shared" si="10"/>
        <v>0</v>
      </c>
      <c r="C503" s="134"/>
      <c r="D503" s="134"/>
    </row>
    <row r="504" ht="20.1" customHeight="1" spans="1:4">
      <c r="A504" s="264" t="s">
        <v>33</v>
      </c>
      <c r="B504" s="255">
        <f t="shared" si="10"/>
        <v>1000</v>
      </c>
      <c r="C504" s="255">
        <f>C505+C509+C512+C517+C521+C523</f>
        <v>0</v>
      </c>
      <c r="D504" s="255">
        <f>D505+D509+D512+D517+D521+D523</f>
        <v>1000</v>
      </c>
    </row>
    <row r="505" ht="20.1" customHeight="1" spans="1:4">
      <c r="A505" s="39" t="s">
        <v>610</v>
      </c>
      <c r="B505" s="134">
        <f t="shared" si="10"/>
        <v>0</v>
      </c>
      <c r="C505" s="134">
        <f>C506+C507+C508</f>
        <v>0</v>
      </c>
      <c r="D505" s="134"/>
    </row>
    <row r="506" ht="20.1" customHeight="1" spans="1:4">
      <c r="A506" s="39" t="s">
        <v>611</v>
      </c>
      <c r="B506" s="134">
        <f t="shared" si="10"/>
        <v>0</v>
      </c>
      <c r="C506" s="134"/>
      <c r="D506" s="134"/>
    </row>
    <row r="507" ht="20.1" customHeight="1" spans="1:4">
      <c r="A507" s="39" t="s">
        <v>612</v>
      </c>
      <c r="B507" s="134">
        <f t="shared" ref="B507:B577" si="11">C507+D507</f>
        <v>0</v>
      </c>
      <c r="C507" s="134"/>
      <c r="D507" s="134"/>
    </row>
    <row r="508" ht="20.1" customHeight="1" spans="1:4">
      <c r="A508" s="39" t="s">
        <v>613</v>
      </c>
      <c r="B508" s="134">
        <f t="shared" si="11"/>
        <v>0</v>
      </c>
      <c r="C508" s="134"/>
      <c r="D508" s="134"/>
    </row>
    <row r="509" ht="20.1" customHeight="1" spans="1:4">
      <c r="A509" s="39" t="s">
        <v>614</v>
      </c>
      <c r="B509" s="134">
        <f t="shared" si="11"/>
        <v>0</v>
      </c>
      <c r="C509" s="134">
        <f>C510+C511</f>
        <v>0</v>
      </c>
      <c r="D509" s="134"/>
    </row>
    <row r="510" ht="20.1" customHeight="1" spans="1:4">
      <c r="A510" s="39" t="s">
        <v>615</v>
      </c>
      <c r="B510" s="134">
        <f t="shared" si="11"/>
        <v>0</v>
      </c>
      <c r="C510" s="134"/>
      <c r="D510" s="134"/>
    </row>
    <row r="511" ht="20.1" customHeight="1" spans="1:4">
      <c r="A511" s="39" t="s">
        <v>616</v>
      </c>
      <c r="B511" s="134">
        <f t="shared" si="11"/>
        <v>0</v>
      </c>
      <c r="C511" s="134"/>
      <c r="D511" s="134"/>
    </row>
    <row r="512" ht="20.1" customHeight="1" spans="1:4">
      <c r="A512" s="39" t="s">
        <v>617</v>
      </c>
      <c r="B512" s="134">
        <f t="shared" si="11"/>
        <v>0</v>
      </c>
      <c r="C512" s="134">
        <f>C513+C514+C515+C516</f>
        <v>0</v>
      </c>
      <c r="D512" s="134"/>
    </row>
    <row r="513" ht="20.1" customHeight="1" spans="1:4">
      <c r="A513" s="39" t="s">
        <v>618</v>
      </c>
      <c r="B513" s="134">
        <f t="shared" si="11"/>
        <v>0</v>
      </c>
      <c r="C513" s="134"/>
      <c r="D513" s="134"/>
    </row>
    <row r="514" ht="20.1" customHeight="1" spans="1:4">
      <c r="A514" s="39" t="s">
        <v>619</v>
      </c>
      <c r="B514" s="134">
        <f t="shared" si="11"/>
        <v>0</v>
      </c>
      <c r="C514" s="134"/>
      <c r="D514" s="134"/>
    </row>
    <row r="515" ht="20.1" customHeight="1" spans="1:4">
      <c r="A515" s="39" t="s">
        <v>620</v>
      </c>
      <c r="B515" s="134">
        <f t="shared" si="11"/>
        <v>0</v>
      </c>
      <c r="C515" s="134"/>
      <c r="D515" s="134"/>
    </row>
    <row r="516" ht="20.45" customHeight="1" spans="1:4">
      <c r="A516" s="39" t="s">
        <v>621</v>
      </c>
      <c r="B516" s="134">
        <f t="shared" si="11"/>
        <v>0</v>
      </c>
      <c r="C516" s="134"/>
      <c r="D516" s="134"/>
    </row>
    <row r="517" ht="20.1" customHeight="1" spans="1:4">
      <c r="A517" s="39" t="s">
        <v>622</v>
      </c>
      <c r="B517" s="134">
        <f t="shared" si="11"/>
        <v>0</v>
      </c>
      <c r="C517" s="134">
        <f>C518+C519+C520</f>
        <v>0</v>
      </c>
      <c r="D517" s="134"/>
    </row>
    <row r="518" ht="20.45" customHeight="1" spans="1:4">
      <c r="A518" s="39" t="s">
        <v>623</v>
      </c>
      <c r="B518" s="134">
        <f t="shared" si="11"/>
        <v>0</v>
      </c>
      <c r="C518" s="134"/>
      <c r="D518" s="134"/>
    </row>
    <row r="519" ht="20.45" customHeight="1" spans="1:4">
      <c r="A519" s="39" t="s">
        <v>624</v>
      </c>
      <c r="B519" s="134">
        <f t="shared" si="11"/>
        <v>0</v>
      </c>
      <c r="C519" s="134"/>
      <c r="D519" s="134"/>
    </row>
    <row r="520" ht="20.45" customHeight="1" spans="1:4">
      <c r="A520" s="39" t="s">
        <v>625</v>
      </c>
      <c r="B520" s="134">
        <f t="shared" si="11"/>
        <v>0</v>
      </c>
      <c r="C520" s="134"/>
      <c r="D520" s="134"/>
    </row>
    <row r="521" ht="20.45" customHeight="1" spans="1:4">
      <c r="A521" s="39" t="s">
        <v>626</v>
      </c>
      <c r="B521" s="134">
        <f t="shared" si="11"/>
        <v>1000</v>
      </c>
      <c r="C521" s="134">
        <f>C522</f>
        <v>0</v>
      </c>
      <c r="D521" s="134">
        <f>D522</f>
        <v>1000</v>
      </c>
    </row>
    <row r="522" ht="20.45" customHeight="1" spans="1:4">
      <c r="A522" s="39" t="s">
        <v>627</v>
      </c>
      <c r="B522" s="134">
        <f t="shared" si="11"/>
        <v>1000</v>
      </c>
      <c r="C522" s="134"/>
      <c r="D522" s="134">
        <v>1000</v>
      </c>
    </row>
    <row r="523" ht="20.45" customHeight="1" spans="1:4">
      <c r="A523" s="39" t="s">
        <v>628</v>
      </c>
      <c r="B523" s="134">
        <f t="shared" si="11"/>
        <v>0</v>
      </c>
      <c r="C523" s="134">
        <f>C524</f>
        <v>0</v>
      </c>
      <c r="D523" s="134"/>
    </row>
    <row r="524" ht="20.45" customHeight="1" spans="1:4">
      <c r="A524" s="39" t="s">
        <v>629</v>
      </c>
      <c r="B524" s="134">
        <f t="shared" si="11"/>
        <v>0</v>
      </c>
      <c r="C524" s="134"/>
      <c r="D524" s="134"/>
    </row>
    <row r="525" ht="20.45" customHeight="1" spans="1:4">
      <c r="A525" s="254" t="s">
        <v>35</v>
      </c>
      <c r="B525" s="255">
        <f t="shared" si="11"/>
        <v>529</v>
      </c>
      <c r="C525" s="255">
        <f>C526+C530+C532</f>
        <v>427</v>
      </c>
      <c r="D525" s="255">
        <f>D526+D530+D532</f>
        <v>102</v>
      </c>
    </row>
    <row r="526" ht="20.45" customHeight="1" spans="1:4">
      <c r="A526" s="39" t="s">
        <v>630</v>
      </c>
      <c r="B526" s="134">
        <f t="shared" si="11"/>
        <v>0</v>
      </c>
      <c r="C526" s="134">
        <f>C527+C528+C529</f>
        <v>0</v>
      </c>
      <c r="D526" s="134"/>
    </row>
    <row r="527" ht="20.45" customHeight="1" spans="1:4">
      <c r="A527" s="39" t="s">
        <v>631</v>
      </c>
      <c r="B527" s="134">
        <f t="shared" si="11"/>
        <v>0</v>
      </c>
      <c r="C527" s="134"/>
      <c r="D527" s="134"/>
    </row>
    <row r="528" ht="20.45" customHeight="1" spans="1:4">
      <c r="A528" s="39" t="s">
        <v>632</v>
      </c>
      <c r="B528" s="134">
        <f t="shared" si="11"/>
        <v>0</v>
      </c>
      <c r="C528" s="134"/>
      <c r="D528" s="134"/>
    </row>
    <row r="529" ht="20.45" customHeight="1" spans="1:4">
      <c r="A529" s="39" t="s">
        <v>633</v>
      </c>
      <c r="B529" s="134">
        <f t="shared" si="11"/>
        <v>0</v>
      </c>
      <c r="C529" s="134"/>
      <c r="D529" s="134"/>
    </row>
    <row r="530" ht="20.45" customHeight="1" spans="1:4">
      <c r="A530" s="39" t="s">
        <v>634</v>
      </c>
      <c r="B530" s="134">
        <f t="shared" si="11"/>
        <v>0</v>
      </c>
      <c r="C530" s="134">
        <f>C531</f>
        <v>0</v>
      </c>
      <c r="D530" s="134">
        <f>D531</f>
        <v>0</v>
      </c>
    </row>
    <row r="531" ht="20.45" customHeight="1" spans="1:4">
      <c r="A531" s="39" t="s">
        <v>635</v>
      </c>
      <c r="B531" s="134">
        <f t="shared" si="11"/>
        <v>0</v>
      </c>
      <c r="C531" s="134"/>
      <c r="D531" s="134"/>
    </row>
    <row r="532" ht="20.45" customHeight="1" spans="1:4">
      <c r="A532" s="39" t="s">
        <v>636</v>
      </c>
      <c r="B532" s="134">
        <f t="shared" si="11"/>
        <v>529</v>
      </c>
      <c r="C532" s="134">
        <f>C533</f>
        <v>427</v>
      </c>
      <c r="D532" s="134">
        <f>D533</f>
        <v>102</v>
      </c>
    </row>
    <row r="533" ht="20.45" customHeight="1" spans="1:4">
      <c r="A533" s="39" t="s">
        <v>637</v>
      </c>
      <c r="B533" s="134">
        <f t="shared" si="11"/>
        <v>529</v>
      </c>
      <c r="C533" s="134">
        <v>427</v>
      </c>
      <c r="D533" s="134">
        <v>102</v>
      </c>
    </row>
    <row r="534" ht="20.45" customHeight="1" spans="1:4">
      <c r="A534" s="254" t="s">
        <v>37</v>
      </c>
      <c r="B534" s="255">
        <f t="shared" si="11"/>
        <v>0</v>
      </c>
      <c r="C534" s="255">
        <f>C535</f>
        <v>0</v>
      </c>
      <c r="D534" s="255"/>
    </row>
    <row r="535" ht="20.45" customHeight="1" spans="1:4">
      <c r="A535" s="39" t="s">
        <v>638</v>
      </c>
      <c r="B535" s="134">
        <f t="shared" si="11"/>
        <v>0</v>
      </c>
      <c r="C535" s="134">
        <f>C536</f>
        <v>0</v>
      </c>
      <c r="D535" s="134">
        <f>D536</f>
        <v>0</v>
      </c>
    </row>
    <row r="536" ht="20.45" customHeight="1" spans="1:4">
      <c r="A536" s="39" t="s">
        <v>639</v>
      </c>
      <c r="B536" s="134">
        <f t="shared" si="11"/>
        <v>0</v>
      </c>
      <c r="C536" s="134"/>
      <c r="D536" s="134"/>
    </row>
    <row r="537" ht="20.45" customHeight="1" spans="1:4">
      <c r="A537" s="254" t="s">
        <v>39</v>
      </c>
      <c r="B537" s="255">
        <f t="shared" si="11"/>
        <v>0</v>
      </c>
      <c r="C537" s="255">
        <f>C538+C542+C544</f>
        <v>0</v>
      </c>
      <c r="D537" s="255"/>
    </row>
    <row r="538" ht="20.45" customHeight="1" spans="1:4">
      <c r="A538" s="39" t="s">
        <v>640</v>
      </c>
      <c r="B538" s="134">
        <f t="shared" si="11"/>
        <v>0</v>
      </c>
      <c r="C538" s="134">
        <f>C539+C540+C541</f>
        <v>0</v>
      </c>
      <c r="D538" s="134"/>
    </row>
    <row r="539" ht="20.45" customHeight="1" spans="1:4">
      <c r="A539" s="39" t="s">
        <v>641</v>
      </c>
      <c r="B539" s="134">
        <f t="shared" si="11"/>
        <v>0</v>
      </c>
      <c r="C539" s="134"/>
      <c r="D539" s="134"/>
    </row>
    <row r="540" ht="20.45" customHeight="1" spans="1:4">
      <c r="A540" s="39" t="s">
        <v>642</v>
      </c>
      <c r="B540" s="134">
        <f t="shared" si="11"/>
        <v>0</v>
      </c>
      <c r="C540" s="134"/>
      <c r="D540" s="134"/>
    </row>
    <row r="541" ht="20.45" customHeight="1" spans="1:4">
      <c r="A541" s="39" t="s">
        <v>643</v>
      </c>
      <c r="B541" s="134">
        <f t="shared" si="11"/>
        <v>0</v>
      </c>
      <c r="C541" s="134"/>
      <c r="D541" s="134"/>
    </row>
    <row r="542" ht="20.45" customHeight="1" spans="1:4">
      <c r="A542" s="39" t="s">
        <v>644</v>
      </c>
      <c r="B542" s="134">
        <f t="shared" si="11"/>
        <v>0</v>
      </c>
      <c r="C542" s="134">
        <f>C543</f>
        <v>0</v>
      </c>
      <c r="D542" s="134"/>
    </row>
    <row r="543" ht="20.45" customHeight="1" spans="1:4">
      <c r="A543" s="39" t="s">
        <v>645</v>
      </c>
      <c r="B543" s="134">
        <f t="shared" si="11"/>
        <v>0</v>
      </c>
      <c r="C543" s="134"/>
      <c r="D543" s="134"/>
    </row>
    <row r="544" ht="20.45" customHeight="1" spans="1:4">
      <c r="A544" s="39" t="s">
        <v>646</v>
      </c>
      <c r="B544" s="134">
        <f t="shared" si="11"/>
        <v>0</v>
      </c>
      <c r="C544" s="134">
        <f>C545+C546</f>
        <v>0</v>
      </c>
      <c r="D544" s="134"/>
    </row>
    <row r="545" ht="20.45" customHeight="1" spans="1:4">
      <c r="A545" s="39" t="s">
        <v>647</v>
      </c>
      <c r="B545" s="134">
        <f t="shared" si="11"/>
        <v>0</v>
      </c>
      <c r="C545" s="134"/>
      <c r="D545" s="134"/>
    </row>
    <row r="546" ht="20.45" customHeight="1" spans="1:4">
      <c r="A546" s="39" t="s">
        <v>648</v>
      </c>
      <c r="B546" s="134">
        <f t="shared" si="11"/>
        <v>0</v>
      </c>
      <c r="C546" s="134"/>
      <c r="D546" s="134"/>
    </row>
    <row r="547" ht="20.45" customHeight="1" spans="1:4">
      <c r="A547" s="254" t="s">
        <v>41</v>
      </c>
      <c r="B547" s="255">
        <f t="shared" si="11"/>
        <v>963</v>
      </c>
      <c r="C547" s="255">
        <f>C548+C551+C553</f>
        <v>963</v>
      </c>
      <c r="D547" s="255">
        <f>D548+D551+D553</f>
        <v>0</v>
      </c>
    </row>
    <row r="548" ht="20.45" customHeight="1" spans="1:4">
      <c r="A548" s="39" t="s">
        <v>649</v>
      </c>
      <c r="B548" s="134">
        <f t="shared" si="11"/>
        <v>0</v>
      </c>
      <c r="C548" s="134">
        <f>C549+C550</f>
        <v>0</v>
      </c>
      <c r="D548" s="134">
        <f>D549+D550</f>
        <v>0</v>
      </c>
    </row>
    <row r="549" ht="20.45" customHeight="1" spans="1:4">
      <c r="A549" s="39" t="s">
        <v>650</v>
      </c>
      <c r="B549" s="134">
        <f t="shared" si="11"/>
        <v>0</v>
      </c>
      <c r="C549" s="134"/>
      <c r="D549" s="134"/>
    </row>
    <row r="550" ht="20.45" customHeight="1" spans="1:4">
      <c r="A550" s="39" t="s">
        <v>651</v>
      </c>
      <c r="B550" s="134">
        <f t="shared" si="11"/>
        <v>0</v>
      </c>
      <c r="C550" s="134"/>
      <c r="D550" s="134"/>
    </row>
    <row r="551" ht="20.45" customHeight="1" spans="1:4">
      <c r="A551" s="39" t="s">
        <v>652</v>
      </c>
      <c r="B551" s="134">
        <f t="shared" si="11"/>
        <v>963</v>
      </c>
      <c r="C551" s="134">
        <f>C552</f>
        <v>963</v>
      </c>
      <c r="D551" s="134">
        <f>D552</f>
        <v>0</v>
      </c>
    </row>
    <row r="552" ht="20.45" customHeight="1" spans="1:4">
      <c r="A552" s="39" t="s">
        <v>653</v>
      </c>
      <c r="B552" s="134">
        <f t="shared" si="11"/>
        <v>963</v>
      </c>
      <c r="C552" s="134">
        <v>963</v>
      </c>
      <c r="D552" s="134"/>
    </row>
    <row r="553" ht="20.45" customHeight="1" spans="1:4">
      <c r="A553" s="39" t="s">
        <v>654</v>
      </c>
      <c r="B553" s="134">
        <f t="shared" si="11"/>
        <v>0</v>
      </c>
      <c r="C553" s="134">
        <f>C554+C555</f>
        <v>0</v>
      </c>
      <c r="D553" s="134"/>
    </row>
    <row r="554" ht="20.45" customHeight="1" spans="1:4">
      <c r="A554" s="39" t="s">
        <v>655</v>
      </c>
      <c r="B554" s="134">
        <f t="shared" si="11"/>
        <v>0</v>
      </c>
      <c r="C554" s="134"/>
      <c r="D554" s="134"/>
    </row>
    <row r="555" ht="20.45" customHeight="1" spans="1:4">
      <c r="A555" s="39" t="s">
        <v>656</v>
      </c>
      <c r="B555" s="134">
        <f t="shared" si="11"/>
        <v>0</v>
      </c>
      <c r="C555" s="134"/>
      <c r="D555" s="134"/>
    </row>
    <row r="556" ht="20.45" customHeight="1" spans="1:4">
      <c r="A556" s="254" t="s">
        <v>43</v>
      </c>
      <c r="B556" s="255">
        <f t="shared" si="11"/>
        <v>0</v>
      </c>
      <c r="C556" s="255">
        <f>C557+C564+C566</f>
        <v>0</v>
      </c>
      <c r="D556" s="255"/>
    </row>
    <row r="557" ht="20.45" customHeight="1" spans="1:4">
      <c r="A557" s="39" t="s">
        <v>657</v>
      </c>
      <c r="B557" s="134">
        <f t="shared" si="11"/>
        <v>0</v>
      </c>
      <c r="C557" s="134">
        <f>SUM(C558:C563)</f>
        <v>0</v>
      </c>
      <c r="D557" s="134"/>
    </row>
    <row r="558" ht="20.45" customHeight="1" spans="1:4">
      <c r="A558" s="39" t="s">
        <v>658</v>
      </c>
      <c r="B558" s="134">
        <f t="shared" si="11"/>
        <v>0</v>
      </c>
      <c r="C558" s="134"/>
      <c r="D558" s="134"/>
    </row>
    <row r="559" ht="20.45" customHeight="1" spans="1:4">
      <c r="A559" s="39" t="s">
        <v>659</v>
      </c>
      <c r="B559" s="134">
        <f t="shared" si="11"/>
        <v>0</v>
      </c>
      <c r="C559" s="134"/>
      <c r="D559" s="134"/>
    </row>
    <row r="560" ht="20.45" customHeight="1" spans="1:4">
      <c r="A560" s="39" t="s">
        <v>660</v>
      </c>
      <c r="B560" s="134">
        <f t="shared" si="11"/>
        <v>0</v>
      </c>
      <c r="C560" s="134"/>
      <c r="D560" s="134"/>
    </row>
    <row r="561" ht="20.45" customHeight="1" spans="1:4">
      <c r="A561" s="39" t="s">
        <v>661</v>
      </c>
      <c r="B561" s="134">
        <f t="shared" si="11"/>
        <v>0</v>
      </c>
      <c r="C561" s="134"/>
      <c r="D561" s="134"/>
    </row>
    <row r="562" ht="20.45" customHeight="1" spans="1:4">
      <c r="A562" s="39" t="s">
        <v>662</v>
      </c>
      <c r="B562" s="134">
        <f t="shared" si="11"/>
        <v>0</v>
      </c>
      <c r="C562" s="134"/>
      <c r="D562" s="134"/>
    </row>
    <row r="563" ht="20.45" customHeight="1" spans="1:4">
      <c r="A563" s="39" t="s">
        <v>663</v>
      </c>
      <c r="B563" s="134">
        <f t="shared" si="11"/>
        <v>0</v>
      </c>
      <c r="C563" s="134"/>
      <c r="D563" s="134"/>
    </row>
    <row r="564" ht="20.45" customHeight="1" spans="1:4">
      <c r="A564" s="39" t="s">
        <v>664</v>
      </c>
      <c r="B564" s="134">
        <f t="shared" si="11"/>
        <v>0</v>
      </c>
      <c r="C564" s="134">
        <f>C565</f>
        <v>0</v>
      </c>
      <c r="D564" s="134"/>
    </row>
    <row r="565" ht="20.45" customHeight="1" spans="1:4">
      <c r="A565" s="39" t="s">
        <v>665</v>
      </c>
      <c r="B565" s="134">
        <f t="shared" si="11"/>
        <v>0</v>
      </c>
      <c r="C565" s="134"/>
      <c r="D565" s="134"/>
    </row>
    <row r="566" ht="20.45" customHeight="1" spans="1:4">
      <c r="A566" s="39" t="s">
        <v>666</v>
      </c>
      <c r="B566" s="134">
        <f t="shared" si="11"/>
        <v>0</v>
      </c>
      <c r="C566" s="134">
        <f>C567</f>
        <v>0</v>
      </c>
      <c r="D566" s="134"/>
    </row>
    <row r="567" ht="20.45" customHeight="1" spans="1:4">
      <c r="A567" s="39" t="s">
        <v>667</v>
      </c>
      <c r="B567" s="134">
        <f t="shared" si="11"/>
        <v>0</v>
      </c>
      <c r="C567" s="134"/>
      <c r="D567" s="134"/>
    </row>
    <row r="568" ht="20.45" customHeight="1" spans="1:4">
      <c r="A568" s="254" t="s">
        <v>45</v>
      </c>
      <c r="B568" s="255">
        <f t="shared" si="11"/>
        <v>304</v>
      </c>
      <c r="C568" s="255">
        <f>C569+C574</f>
        <v>304</v>
      </c>
      <c r="D568" s="255">
        <f>D569+D574</f>
        <v>0</v>
      </c>
    </row>
    <row r="569" ht="20.45" customHeight="1" spans="1:4">
      <c r="A569" s="39" t="s">
        <v>668</v>
      </c>
      <c r="B569" s="134">
        <f t="shared" si="11"/>
        <v>304</v>
      </c>
      <c r="C569" s="134">
        <f>SUM(C570:C573)</f>
        <v>304</v>
      </c>
      <c r="D569" s="134">
        <f>SUM(D570:D573)</f>
        <v>0</v>
      </c>
    </row>
    <row r="570" ht="20.45" customHeight="1" spans="1:4">
      <c r="A570" s="7" t="s">
        <v>669</v>
      </c>
      <c r="B570" s="134">
        <f t="shared" si="11"/>
        <v>304</v>
      </c>
      <c r="C570" s="134">
        <v>304</v>
      </c>
      <c r="D570" s="134"/>
    </row>
    <row r="571" ht="20.45" customHeight="1" spans="1:4">
      <c r="A571" s="39" t="s">
        <v>670</v>
      </c>
      <c r="B571" s="134">
        <f t="shared" si="11"/>
        <v>0</v>
      </c>
      <c r="C571" s="134"/>
      <c r="D571" s="134"/>
    </row>
    <row r="572" ht="20.45" customHeight="1" spans="1:4">
      <c r="A572" s="39" t="s">
        <v>671</v>
      </c>
      <c r="B572" s="134">
        <f t="shared" si="11"/>
        <v>0</v>
      </c>
      <c r="C572" s="134"/>
      <c r="D572" s="134"/>
    </row>
    <row r="573" ht="20.45" customHeight="1" spans="1:4">
      <c r="A573" s="39" t="s">
        <v>672</v>
      </c>
      <c r="B573" s="134">
        <f t="shared" si="11"/>
        <v>0</v>
      </c>
      <c r="C573" s="134"/>
      <c r="D573" s="134"/>
    </row>
    <row r="574" ht="20.45" customHeight="1" spans="1:4">
      <c r="A574" s="39" t="s">
        <v>673</v>
      </c>
      <c r="B574" s="134">
        <f t="shared" si="11"/>
        <v>0</v>
      </c>
      <c r="C574" s="134">
        <f>C575+C576+C577</f>
        <v>0</v>
      </c>
      <c r="D574" s="134"/>
    </row>
    <row r="575" ht="20.45" customHeight="1" spans="1:4">
      <c r="A575" s="39" t="s">
        <v>237</v>
      </c>
      <c r="B575" s="134">
        <f t="shared" si="11"/>
        <v>0</v>
      </c>
      <c r="C575" s="134"/>
      <c r="D575" s="134"/>
    </row>
    <row r="576" ht="20.45" customHeight="1" spans="1:4">
      <c r="A576" s="39" t="s">
        <v>674</v>
      </c>
      <c r="B576" s="134">
        <f t="shared" si="11"/>
        <v>0</v>
      </c>
      <c r="C576" s="134"/>
      <c r="D576" s="134"/>
    </row>
    <row r="577" ht="20.45" customHeight="1" spans="1:4">
      <c r="A577" s="39" t="s">
        <v>675</v>
      </c>
      <c r="B577" s="134">
        <f t="shared" si="11"/>
        <v>0</v>
      </c>
      <c r="C577" s="134"/>
      <c r="D577" s="134"/>
    </row>
    <row r="578" ht="20.45" customHeight="1" spans="1:4">
      <c r="A578" s="39" t="s">
        <v>47</v>
      </c>
      <c r="B578" s="134">
        <f t="shared" ref="B578:B587" si="12">C578+D578</f>
        <v>1000</v>
      </c>
      <c r="C578" s="134"/>
      <c r="D578" s="134">
        <v>1000</v>
      </c>
    </row>
    <row r="579" ht="20.45" customHeight="1" spans="1:4">
      <c r="A579" s="39" t="s">
        <v>49</v>
      </c>
      <c r="B579" s="134">
        <f t="shared" si="12"/>
        <v>2000</v>
      </c>
      <c r="C579" s="134">
        <f>C580+C581</f>
        <v>0</v>
      </c>
      <c r="D579" s="134">
        <f>D580+D581</f>
        <v>2000</v>
      </c>
    </row>
    <row r="580" ht="20.45" customHeight="1" spans="1:4">
      <c r="A580" s="39" t="s">
        <v>676</v>
      </c>
      <c r="B580" s="134">
        <f t="shared" si="12"/>
        <v>2000</v>
      </c>
      <c r="C580" s="134"/>
      <c r="D580" s="134">
        <v>2000</v>
      </c>
    </row>
    <row r="581" ht="20.45" customHeight="1" spans="1:4">
      <c r="A581" s="39" t="s">
        <v>677</v>
      </c>
      <c r="B581" s="134">
        <f t="shared" si="12"/>
        <v>0</v>
      </c>
      <c r="C581" s="134"/>
      <c r="D581" s="134"/>
    </row>
    <row r="582" ht="20.45" customHeight="1" spans="1:4">
      <c r="A582" s="39" t="s">
        <v>111</v>
      </c>
      <c r="B582" s="134">
        <f t="shared" si="12"/>
        <v>2837</v>
      </c>
      <c r="C582" s="134">
        <f>C583</f>
        <v>0</v>
      </c>
      <c r="D582" s="134">
        <f>D583</f>
        <v>2837</v>
      </c>
    </row>
    <row r="583" ht="20.45" customHeight="1" spans="1:4">
      <c r="A583" s="39" t="s">
        <v>678</v>
      </c>
      <c r="B583" s="134">
        <f t="shared" si="12"/>
        <v>2837</v>
      </c>
      <c r="C583" s="134"/>
      <c r="D583" s="134">
        <v>2837</v>
      </c>
    </row>
    <row r="584" ht="20.45" customHeight="1" spans="1:4">
      <c r="A584" s="39" t="s">
        <v>51</v>
      </c>
      <c r="B584" s="134">
        <f t="shared" si="12"/>
        <v>603</v>
      </c>
      <c r="C584" s="134">
        <f>C585</f>
        <v>0</v>
      </c>
      <c r="D584" s="134">
        <f>D585</f>
        <v>603</v>
      </c>
    </row>
    <row r="585" ht="20.45" customHeight="1" spans="1:4">
      <c r="A585" s="39" t="s">
        <v>679</v>
      </c>
      <c r="B585" s="134">
        <f t="shared" si="12"/>
        <v>603</v>
      </c>
      <c r="C585" s="134"/>
      <c r="D585" s="134">
        <v>603</v>
      </c>
    </row>
    <row r="586" ht="20.45" customHeight="1" spans="1:4">
      <c r="A586" s="39" t="s">
        <v>53</v>
      </c>
      <c r="B586" s="134">
        <f t="shared" si="12"/>
        <v>0</v>
      </c>
      <c r="C586" s="134"/>
      <c r="D586" s="134"/>
    </row>
    <row r="587" ht="20.45" customHeight="1" spans="1:4">
      <c r="A587" s="39" t="s">
        <v>680</v>
      </c>
      <c r="B587" s="134">
        <f t="shared" si="12"/>
        <v>0</v>
      </c>
      <c r="C587" s="134"/>
      <c r="D587" s="134"/>
    </row>
    <row r="588" customHeight="1" spans="1:1">
      <c r="A588" s="1" t="s">
        <v>681</v>
      </c>
    </row>
    <row r="590" customHeight="1" spans="4:4">
      <c r="D590" s="265"/>
    </row>
  </sheetData>
  <protectedRanges>
    <protectedRange sqref="C584:D587" name="区域14"/>
    <protectedRange sqref="C471:D476 C498:D512 C514:D520 C522:D531 C554:D566 C577:D577 C489:D490 C549:D551 C533:D547 C579:D582 C478:D487 C492:D495 C568:D575" name="区域13"/>
    <protectedRange sqref="C410:D412 C414:D416 C433:D436 C447:D452 C461:D464 C466:D469 C406:D408 C418:D422 C424:D430 C438:D445 C455:D459" name="区域12"/>
    <protectedRange sqref="C466:D469 C471:D476 C498:D512 C514:D520 C522:D531 C489:D490 C549:D551 C533:D547 C478:D487 C492:D495" name="区域11"/>
    <protectedRange sqref="C410:D412 C414:D416 C433:D436 C447:D452 C461:D464 C406:D408 C418:D422 C424:D430 C438:D445 C455:D459" name="区域10"/>
    <protectedRange sqref="C400:D404 C373:D374 C378:D382 C384:D391 C393:D398" name="区域9"/>
    <protectedRange sqref="C368:D372 C314:D329 C332:D346 C348:D356 C358:D366" name="区域8"/>
    <protectedRange sqref="C273:D274 C285:D290 C293:D302 C304:D312 C276:D283" name="区域7"/>
    <protectedRange sqref="C219:D223 C254:D255 C257:D258 C261:D270 C225:D252" name="区域6"/>
    <protectedRange sqref="C204:D208 C195:D202 C210:D217 C187:D193 C179:D185" name="区域5"/>
    <protectedRange sqref="C151:D156 C158:D164 C166:D170 C172:D177" name="区域4"/>
    <protectedRange sqref="C117:D124 C137:D149 C126:D135" name="区域3"/>
    <protectedRange sqref="C60:D68 C70:D80 C91:D105 C82:D89 C107:D115" name="区域2"/>
    <protectedRange sqref="C8:D18 C20:D24 C25:C28 D25:D32 C41:D51 B23 C53:D59 C30:D39" name="区域1"/>
  </protectedRanges>
  <mergeCells count="3">
    <mergeCell ref="A2:D2"/>
    <mergeCell ref="C3:D3"/>
    <mergeCell ref="A588:D588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38"/>
  <sheetViews>
    <sheetView topLeftCell="A2" workbookViewId="0">
      <selection activeCell="F15" sqref="F15"/>
    </sheetView>
  </sheetViews>
  <sheetFormatPr defaultColWidth="10" defaultRowHeight="21" customHeight="1" outlineLevelCol="1"/>
  <cols>
    <col min="1" max="1" width="48.25" style="1" customWidth="1"/>
    <col min="2" max="2" width="16.875" style="1" customWidth="1"/>
    <col min="3" max="16384" width="10" style="1"/>
  </cols>
  <sheetData>
    <row r="1" customHeight="1" spans="1:1">
      <c r="A1" s="2" t="s">
        <v>682</v>
      </c>
    </row>
    <row r="2" ht="69" customHeight="1" spans="1:2">
      <c r="A2" s="113" t="s">
        <v>683</v>
      </c>
      <c r="B2" s="4"/>
    </row>
    <row r="3" ht="15.95" customHeight="1" spans="2:2">
      <c r="B3" s="5" t="s">
        <v>2</v>
      </c>
    </row>
    <row r="4" ht="18.95" customHeight="1" spans="1:2">
      <c r="A4" s="43" t="s">
        <v>3</v>
      </c>
      <c r="B4" s="43" t="s">
        <v>89</v>
      </c>
    </row>
    <row r="5" ht="18.95" customHeight="1" spans="1:2">
      <c r="A5" s="43" t="s">
        <v>103</v>
      </c>
      <c r="B5" s="136">
        <f>B6+B11+B22+B25</f>
        <v>19629</v>
      </c>
    </row>
    <row r="6" ht="18.95" customHeight="1" spans="1:2">
      <c r="A6" s="39" t="s">
        <v>684</v>
      </c>
      <c r="B6" s="134">
        <f>SUM(B7:B10)</f>
        <v>13345</v>
      </c>
    </row>
    <row r="7" ht="18.95" customHeight="1" spans="1:2">
      <c r="A7" s="39" t="s">
        <v>685</v>
      </c>
      <c r="B7" s="134">
        <v>10580</v>
      </c>
    </row>
    <row r="8" ht="18.95" customHeight="1" spans="1:2">
      <c r="A8" s="39" t="s">
        <v>686</v>
      </c>
      <c r="B8" s="134">
        <v>1802</v>
      </c>
    </row>
    <row r="9" ht="18.95" customHeight="1" spans="1:2">
      <c r="A9" s="39" t="s">
        <v>687</v>
      </c>
      <c r="B9" s="134">
        <v>963</v>
      </c>
    </row>
    <row r="10" ht="18.95" customHeight="1" spans="1:2">
      <c r="A10" s="7" t="s">
        <v>688</v>
      </c>
      <c r="B10" s="134"/>
    </row>
    <row r="11" ht="18.95" customHeight="1" spans="1:2">
      <c r="A11" s="39" t="s">
        <v>689</v>
      </c>
      <c r="B11" s="134">
        <f>SUM(B12:B21)</f>
        <v>837</v>
      </c>
    </row>
    <row r="12" ht="18.95" customHeight="1" spans="1:2">
      <c r="A12" s="39" t="s">
        <v>690</v>
      </c>
      <c r="B12" s="134">
        <v>329</v>
      </c>
    </row>
    <row r="13" ht="18.95" customHeight="1" spans="1:2">
      <c r="A13" s="39" t="s">
        <v>691</v>
      </c>
      <c r="B13" s="134">
        <v>469</v>
      </c>
    </row>
    <row r="14" ht="18.95" customHeight="1" spans="1:2">
      <c r="A14" s="39" t="s">
        <v>692</v>
      </c>
      <c r="B14" s="134">
        <v>22</v>
      </c>
    </row>
    <row r="15" ht="18.95" customHeight="1" spans="1:2">
      <c r="A15" s="39" t="s">
        <v>693</v>
      </c>
      <c r="B15" s="134"/>
    </row>
    <row r="16" ht="18.95" customHeight="1" spans="1:2">
      <c r="A16" s="39" t="s">
        <v>694</v>
      </c>
      <c r="B16" s="134"/>
    </row>
    <row r="17" ht="18.95" customHeight="1" spans="1:2">
      <c r="A17" s="39" t="s">
        <v>695</v>
      </c>
      <c r="B17" s="134">
        <v>10</v>
      </c>
    </row>
    <row r="18" ht="18.95" customHeight="1" spans="1:2">
      <c r="A18" s="39" t="s">
        <v>696</v>
      </c>
      <c r="B18" s="134"/>
    </row>
    <row r="19" ht="18.95" customHeight="1" spans="1:2">
      <c r="A19" s="39" t="s">
        <v>697</v>
      </c>
      <c r="B19" s="134"/>
    </row>
    <row r="20" ht="18.95" customHeight="1" spans="1:2">
      <c r="A20" s="39" t="s">
        <v>698</v>
      </c>
      <c r="B20" s="134"/>
    </row>
    <row r="21" ht="18.95" customHeight="1" spans="1:2">
      <c r="A21" s="39" t="s">
        <v>699</v>
      </c>
      <c r="B21" s="134">
        <v>7</v>
      </c>
    </row>
    <row r="22" ht="18.95" customHeight="1" spans="1:2">
      <c r="A22" s="39" t="s">
        <v>700</v>
      </c>
      <c r="B22" s="134">
        <f>B23+B24</f>
        <v>4378</v>
      </c>
    </row>
    <row r="23" ht="18.95" customHeight="1" spans="1:2">
      <c r="A23" s="39" t="s">
        <v>701</v>
      </c>
      <c r="B23" s="134">
        <v>4378</v>
      </c>
    </row>
    <row r="24" ht="18.95" customHeight="1" spans="1:2">
      <c r="A24" s="39" t="s">
        <v>702</v>
      </c>
      <c r="B24" s="134"/>
    </row>
    <row r="25" ht="18.95" customHeight="1" spans="1:2">
      <c r="A25" s="39" t="s">
        <v>703</v>
      </c>
      <c r="B25" s="134">
        <f>SUM(B26:B29)</f>
        <v>1069</v>
      </c>
    </row>
    <row r="26" ht="18.95" customHeight="1" spans="1:2">
      <c r="A26" s="7" t="s">
        <v>704</v>
      </c>
      <c r="B26" s="134"/>
    </row>
    <row r="27" ht="18.95" customHeight="1" spans="1:2">
      <c r="A27" s="7" t="s">
        <v>705</v>
      </c>
      <c r="B27" s="134"/>
    </row>
    <row r="28" ht="18.95" customHeight="1" spans="1:2">
      <c r="A28" s="7" t="s">
        <v>706</v>
      </c>
      <c r="B28" s="134">
        <v>496</v>
      </c>
    </row>
    <row r="29" ht="18.95" customHeight="1" spans="1:2">
      <c r="A29" s="7" t="s">
        <v>707</v>
      </c>
      <c r="B29" s="134">
        <v>573</v>
      </c>
    </row>
    <row r="30" ht="66" customHeight="1" spans="1:2">
      <c r="A30" s="251" t="s">
        <v>708</v>
      </c>
      <c r="B30" s="251"/>
    </row>
    <row r="31" ht="17.25" customHeight="1"/>
    <row r="32" ht="17.25" customHeight="1"/>
    <row r="33" ht="13.5"/>
    <row r="34" ht="13.5"/>
    <row r="35" ht="13.5"/>
    <row r="36" ht="13.5"/>
    <row r="37" ht="13.5"/>
    <row r="38" ht="13.5"/>
  </sheetData>
  <mergeCells count="2">
    <mergeCell ref="A2:B2"/>
    <mergeCell ref="A30:B30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85"/>
  <sheetViews>
    <sheetView topLeftCell="A3" workbookViewId="0">
      <selection activeCell="B5" sqref="B5"/>
    </sheetView>
  </sheetViews>
  <sheetFormatPr defaultColWidth="9" defaultRowHeight="22.5" customHeight="1" outlineLevelCol="1"/>
  <cols>
    <col min="1" max="1" width="43" style="230" customWidth="1"/>
    <col min="2" max="2" width="32.375" style="229" customWidth="1"/>
    <col min="3" max="16384" width="9" style="229"/>
  </cols>
  <sheetData>
    <row r="1" s="224" customFormat="1" ht="20.25" customHeight="1" spans="1:2">
      <c r="A1" s="2" t="s">
        <v>709</v>
      </c>
      <c r="B1" s="231"/>
    </row>
    <row r="2" s="225" customFormat="1" ht="49.5" customHeight="1" spans="1:2">
      <c r="A2" s="3" t="s">
        <v>710</v>
      </c>
      <c r="B2" s="4"/>
    </row>
    <row r="3" s="226" customFormat="1" ht="18.75" customHeight="1" spans="1:2">
      <c r="A3" s="232"/>
      <c r="B3" s="233" t="s">
        <v>122</v>
      </c>
    </row>
    <row r="4" s="226" customFormat="1" ht="32.25" customHeight="1" spans="1:2">
      <c r="A4" s="234" t="s">
        <v>106</v>
      </c>
      <c r="B4" s="235" t="s">
        <v>711</v>
      </c>
    </row>
    <row r="5" s="226" customFormat="1" ht="21.75" customHeight="1" spans="1:2">
      <c r="A5" s="236" t="s">
        <v>112</v>
      </c>
      <c r="B5" s="237">
        <f>B6+B13+B52</f>
        <v>-2561</v>
      </c>
    </row>
    <row r="6" s="226" customFormat="1" ht="21.75" customHeight="1" spans="1:2">
      <c r="A6" s="238" t="s">
        <v>712</v>
      </c>
      <c r="B6" s="237">
        <v>-3925</v>
      </c>
    </row>
    <row r="7" s="226" customFormat="1" ht="21.75" customHeight="1" spans="1:2">
      <c r="A7" s="239" t="s">
        <v>713</v>
      </c>
      <c r="B7" s="240">
        <v>86</v>
      </c>
    </row>
    <row r="8" s="226" customFormat="1" ht="21.75" customHeight="1" spans="1:2">
      <c r="A8" s="239" t="s">
        <v>714</v>
      </c>
      <c r="B8" s="240"/>
    </row>
    <row r="9" s="226" customFormat="1" ht="21.75" customHeight="1" spans="1:2">
      <c r="A9" s="239" t="s">
        <v>715</v>
      </c>
      <c r="B9" s="240"/>
    </row>
    <row r="10" s="226" customFormat="1" ht="21.75" customHeight="1" spans="1:2">
      <c r="A10" s="239" t="s">
        <v>716</v>
      </c>
      <c r="B10" s="240"/>
    </row>
    <row r="11" s="226" customFormat="1" ht="21.75" customHeight="1" spans="1:2">
      <c r="A11" s="239" t="s">
        <v>717</v>
      </c>
      <c r="B11" s="240">
        <v>-4011</v>
      </c>
    </row>
    <row r="12" s="226" customFormat="1" ht="21.75" customHeight="1" spans="1:2">
      <c r="A12" s="239" t="s">
        <v>718</v>
      </c>
      <c r="B12" s="240"/>
    </row>
    <row r="13" s="226" customFormat="1" ht="21.75" customHeight="1" spans="1:2">
      <c r="A13" s="238" t="s">
        <v>719</v>
      </c>
      <c r="B13" s="237">
        <v>1364</v>
      </c>
    </row>
    <row r="14" s="226" customFormat="1" ht="21.75" customHeight="1" spans="1:2">
      <c r="A14" s="239" t="s">
        <v>720</v>
      </c>
      <c r="B14" s="237"/>
    </row>
    <row r="15" s="226" customFormat="1" ht="21.75" customHeight="1" spans="1:2">
      <c r="A15" s="241" t="s">
        <v>721</v>
      </c>
      <c r="B15" s="237"/>
    </row>
    <row r="16" s="226" customFormat="1" ht="21.75" customHeight="1" spans="1:2">
      <c r="A16" s="242" t="s">
        <v>722</v>
      </c>
      <c r="B16" s="237"/>
    </row>
    <row r="17" s="226" customFormat="1" ht="21.75" customHeight="1" spans="1:2">
      <c r="A17" s="242" t="s">
        <v>723</v>
      </c>
      <c r="B17" s="237"/>
    </row>
    <row r="18" s="226" customFormat="1" ht="21.75" customHeight="1" spans="1:2">
      <c r="A18" s="242" t="s">
        <v>724</v>
      </c>
      <c r="B18" s="237"/>
    </row>
    <row r="19" s="226" customFormat="1" ht="21.75" customHeight="1" spans="1:2">
      <c r="A19" s="242" t="s">
        <v>725</v>
      </c>
      <c r="B19" s="237"/>
    </row>
    <row r="20" s="226" customFormat="1" ht="21.75" customHeight="1" spans="1:2">
      <c r="A20" s="242" t="s">
        <v>726</v>
      </c>
      <c r="B20" s="237"/>
    </row>
    <row r="21" s="226" customFormat="1" ht="21.75" customHeight="1" spans="1:2">
      <c r="A21" s="242" t="s">
        <v>727</v>
      </c>
      <c r="B21" s="237"/>
    </row>
    <row r="22" s="226" customFormat="1" ht="21.75" customHeight="1" spans="1:2">
      <c r="A22" s="242" t="s">
        <v>728</v>
      </c>
      <c r="B22" s="237"/>
    </row>
    <row r="23" s="226" customFormat="1" ht="21.75" customHeight="1" spans="1:2">
      <c r="A23" s="242" t="s">
        <v>729</v>
      </c>
      <c r="B23" s="237"/>
    </row>
    <row r="24" s="226" customFormat="1" ht="21.75" customHeight="1" spans="1:2">
      <c r="A24" s="241" t="s">
        <v>730</v>
      </c>
      <c r="B24" s="237"/>
    </row>
    <row r="25" s="226" customFormat="1" ht="21.75" customHeight="1" spans="1:2">
      <c r="A25" s="242" t="s">
        <v>731</v>
      </c>
      <c r="B25" s="237"/>
    </row>
    <row r="26" s="226" customFormat="1" ht="21.75" customHeight="1" spans="1:2">
      <c r="A26" s="242" t="s">
        <v>732</v>
      </c>
      <c r="B26" s="237"/>
    </row>
    <row r="27" s="226" customFormat="1" ht="21.75" customHeight="1" spans="1:2">
      <c r="A27" s="242" t="s">
        <v>733</v>
      </c>
      <c r="B27" s="237"/>
    </row>
    <row r="28" s="226" customFormat="1" ht="21.75" customHeight="1" spans="1:2">
      <c r="A28" s="242" t="s">
        <v>734</v>
      </c>
      <c r="B28" s="237"/>
    </row>
    <row r="29" s="226" customFormat="1" ht="21.75" customHeight="1" spans="1:2">
      <c r="A29" s="242" t="s">
        <v>735</v>
      </c>
      <c r="B29" s="237"/>
    </row>
    <row r="30" s="226" customFormat="1" ht="21.75" customHeight="1" spans="1:2">
      <c r="A30" s="242" t="s">
        <v>736</v>
      </c>
      <c r="B30" s="237"/>
    </row>
    <row r="31" s="226" customFormat="1" ht="21.75" customHeight="1" spans="1:2">
      <c r="A31" s="242" t="s">
        <v>737</v>
      </c>
      <c r="B31" s="237"/>
    </row>
    <row r="32" s="226" customFormat="1" ht="21.75" customHeight="1" spans="1:2">
      <c r="A32" s="242" t="s">
        <v>738</v>
      </c>
      <c r="B32" s="237"/>
    </row>
    <row r="33" s="226" customFormat="1" ht="21.75" customHeight="1" spans="1:2">
      <c r="A33" s="243" t="s">
        <v>739</v>
      </c>
      <c r="B33" s="237"/>
    </row>
    <row r="34" s="226" customFormat="1" ht="21.75" customHeight="1" spans="1:2">
      <c r="A34" s="243" t="s">
        <v>740</v>
      </c>
      <c r="B34" s="240"/>
    </row>
    <row r="35" s="226" customFormat="1" ht="21.75" customHeight="1" spans="1:2">
      <c r="A35" s="243" t="s">
        <v>741</v>
      </c>
      <c r="B35" s="240"/>
    </row>
    <row r="36" s="226" customFormat="1" ht="21.75" customHeight="1" spans="1:2">
      <c r="A36" s="243" t="s">
        <v>742</v>
      </c>
      <c r="B36" s="240"/>
    </row>
    <row r="37" s="227" customFormat="1" ht="21.75" customHeight="1" spans="1:2">
      <c r="A37" s="244" t="s">
        <v>743</v>
      </c>
      <c r="B37" s="245"/>
    </row>
    <row r="38" s="226" customFormat="1" ht="21.75" customHeight="1" spans="1:2">
      <c r="A38" s="243" t="s">
        <v>744</v>
      </c>
      <c r="B38" s="240"/>
    </row>
    <row r="39" s="226" customFormat="1" ht="21.75" customHeight="1" spans="1:2">
      <c r="A39" s="243" t="s">
        <v>745</v>
      </c>
      <c r="B39" s="240"/>
    </row>
    <row r="40" s="226" customFormat="1" ht="21.75" customHeight="1" spans="1:2">
      <c r="A40" s="243" t="s">
        <v>746</v>
      </c>
      <c r="B40" s="245"/>
    </row>
    <row r="41" s="226" customFormat="1" ht="21.75" customHeight="1" spans="1:2">
      <c r="A41" s="243" t="s">
        <v>747</v>
      </c>
      <c r="B41" s="245"/>
    </row>
    <row r="42" s="226" customFormat="1" ht="21.75" customHeight="1" spans="1:2">
      <c r="A42" s="243" t="s">
        <v>748</v>
      </c>
      <c r="B42" s="245"/>
    </row>
    <row r="43" s="226" customFormat="1" ht="21.75" customHeight="1" spans="1:2">
      <c r="A43" s="243" t="s">
        <v>749</v>
      </c>
      <c r="B43" s="240"/>
    </row>
    <row r="44" s="226" customFormat="1" ht="21.75" customHeight="1" spans="1:2">
      <c r="A44" s="243" t="s">
        <v>750</v>
      </c>
      <c r="B44" s="240"/>
    </row>
    <row r="45" s="226" customFormat="1" ht="21.75" customHeight="1" spans="1:2">
      <c r="A45" s="243" t="s">
        <v>751</v>
      </c>
      <c r="B45" s="240"/>
    </row>
    <row r="46" s="226" customFormat="1" ht="21.75" customHeight="1" spans="1:2">
      <c r="A46" s="243" t="s">
        <v>752</v>
      </c>
      <c r="B46" s="240"/>
    </row>
    <row r="47" s="226" customFormat="1" ht="21.75" customHeight="1" spans="1:2">
      <c r="A47" s="243" t="s">
        <v>753</v>
      </c>
      <c r="B47" s="240"/>
    </row>
    <row r="48" s="226" customFormat="1" ht="21.75" customHeight="1" spans="1:2">
      <c r="A48" s="243" t="s">
        <v>754</v>
      </c>
      <c r="B48" s="240">
        <v>432</v>
      </c>
    </row>
    <row r="49" s="226" customFormat="1" ht="21.75" customHeight="1" spans="1:2">
      <c r="A49" s="243" t="s">
        <v>755</v>
      </c>
      <c r="B49" s="240">
        <v>932</v>
      </c>
    </row>
    <row r="50" s="226" customFormat="1" ht="21.75" customHeight="1" spans="1:2">
      <c r="A50" s="243" t="s">
        <v>756</v>
      </c>
      <c r="B50" s="240"/>
    </row>
    <row r="51" s="226" customFormat="1" ht="21.75" customHeight="1" spans="1:2">
      <c r="A51" s="243" t="s">
        <v>757</v>
      </c>
      <c r="B51" s="240"/>
    </row>
    <row r="52" s="226" customFormat="1" ht="21.75" customHeight="1" spans="1:2">
      <c r="A52" s="243" t="s">
        <v>758</v>
      </c>
      <c r="B52" s="237"/>
    </row>
    <row r="53" s="226" customFormat="1" ht="21.75" customHeight="1" spans="1:2">
      <c r="A53" s="243" t="s">
        <v>759</v>
      </c>
      <c r="B53" s="240"/>
    </row>
    <row r="54" s="226" customFormat="1" ht="21.75" customHeight="1" spans="1:2">
      <c r="A54" s="243" t="s">
        <v>760</v>
      </c>
      <c r="B54" s="240"/>
    </row>
    <row r="55" s="226" customFormat="1" ht="21.75" customHeight="1" spans="1:2">
      <c r="A55" s="243" t="s">
        <v>761</v>
      </c>
      <c r="B55" s="240"/>
    </row>
    <row r="56" s="226" customFormat="1" ht="21.75" customHeight="1" spans="1:2">
      <c r="A56" s="243" t="s">
        <v>762</v>
      </c>
      <c r="B56" s="240"/>
    </row>
    <row r="57" s="226" customFormat="1" ht="21.75" customHeight="1" spans="1:2">
      <c r="A57" s="242" t="s">
        <v>763</v>
      </c>
      <c r="B57" s="240"/>
    </row>
    <row r="58" s="226" customFormat="1" ht="21.75" customHeight="1" spans="1:2">
      <c r="A58" s="242" t="s">
        <v>764</v>
      </c>
      <c r="B58" s="237"/>
    </row>
    <row r="59" s="226" customFormat="1" ht="21.75" customHeight="1" spans="1:2">
      <c r="A59" s="242" t="s">
        <v>765</v>
      </c>
      <c r="B59" s="237"/>
    </row>
    <row r="60" s="227" customFormat="1" ht="21.75" customHeight="1" spans="1:2">
      <c r="A60" s="246" t="s">
        <v>766</v>
      </c>
      <c r="B60" s="247"/>
    </row>
    <row r="61" s="227" customFormat="1" ht="21.75" customHeight="1" spans="1:2">
      <c r="A61" s="246" t="s">
        <v>767</v>
      </c>
      <c r="B61" s="247"/>
    </row>
    <row r="62" s="227" customFormat="1" ht="21.75" customHeight="1" spans="1:2">
      <c r="A62" s="246" t="s">
        <v>768</v>
      </c>
      <c r="B62" s="247"/>
    </row>
    <row r="63" s="227" customFormat="1" ht="21.75" customHeight="1" spans="1:2">
      <c r="A63" s="246" t="s">
        <v>769</v>
      </c>
      <c r="B63" s="247"/>
    </row>
    <row r="64" s="227" customFormat="1" ht="21.75" customHeight="1" spans="1:2">
      <c r="A64" s="246" t="s">
        <v>770</v>
      </c>
      <c r="B64" s="247"/>
    </row>
    <row r="65" s="227" customFormat="1" ht="21.75" customHeight="1" spans="1:2">
      <c r="A65" s="246" t="s">
        <v>771</v>
      </c>
      <c r="B65" s="247"/>
    </row>
    <row r="66" s="227" customFormat="1" ht="21.75" customHeight="1" spans="1:2">
      <c r="A66" s="246" t="s">
        <v>772</v>
      </c>
      <c r="B66" s="247"/>
    </row>
    <row r="67" s="227" customFormat="1" ht="21.75" customHeight="1" spans="1:2">
      <c r="A67" s="246" t="s">
        <v>773</v>
      </c>
      <c r="B67" s="248"/>
    </row>
    <row r="68" s="227" customFormat="1" ht="21.75" customHeight="1" spans="1:2">
      <c r="A68" s="246" t="s">
        <v>774</v>
      </c>
      <c r="B68" s="247"/>
    </row>
    <row r="69" s="226" customFormat="1" ht="21.75" customHeight="1" spans="1:2">
      <c r="A69" s="242" t="s">
        <v>775</v>
      </c>
      <c r="B69" s="247"/>
    </row>
    <row r="70" s="226" customFormat="1" ht="21.75" customHeight="1" spans="1:2">
      <c r="A70" s="242" t="s">
        <v>776</v>
      </c>
      <c r="B70" s="247"/>
    </row>
    <row r="71" s="226" customFormat="1" ht="21.75" customHeight="1" spans="1:2">
      <c r="A71" s="242" t="s">
        <v>777</v>
      </c>
      <c r="B71" s="249"/>
    </row>
    <row r="72" s="226" customFormat="1" ht="21.75" customHeight="1" spans="1:2">
      <c r="A72" s="242" t="s">
        <v>778</v>
      </c>
      <c r="B72" s="249"/>
    </row>
    <row r="73" s="226" customFormat="1" ht="21.75" customHeight="1" spans="1:2">
      <c r="A73" s="242" t="s">
        <v>779</v>
      </c>
      <c r="B73" s="249"/>
    </row>
    <row r="74" s="226" customFormat="1" ht="21.75" customHeight="1" spans="1:2">
      <c r="A74" s="250" t="s">
        <v>681</v>
      </c>
      <c r="B74" s="250"/>
    </row>
    <row r="75" s="228" customFormat="1" ht="19.5" customHeight="1" spans="1:1">
      <c r="A75" s="230"/>
    </row>
    <row r="76" s="229" customFormat="1" ht="19.5" customHeight="1" spans="1:1">
      <c r="A76" s="230"/>
    </row>
    <row r="77" s="229" customFormat="1" ht="19.5" customHeight="1" spans="1:1">
      <c r="A77" s="230"/>
    </row>
    <row r="78" s="228" customFormat="1" ht="19.5" customHeight="1" spans="1:1">
      <c r="A78" s="230"/>
    </row>
    <row r="79" s="229" customFormat="1" ht="19.5" customHeight="1" spans="1:1">
      <c r="A79" s="230"/>
    </row>
    <row r="80" s="229" customFormat="1" ht="19.5" customHeight="1" spans="1:1">
      <c r="A80" s="230"/>
    </row>
    <row r="81" s="229" customFormat="1" ht="19.5" customHeight="1" spans="1:1">
      <c r="A81" s="230"/>
    </row>
    <row r="82" s="228" customFormat="1" ht="19.5" customHeight="1" spans="1:1">
      <c r="A82" s="230"/>
    </row>
    <row r="83" s="229" customFormat="1" ht="19.5" customHeight="1" spans="1:1">
      <c r="A83" s="230"/>
    </row>
    <row r="84" s="229" customFormat="1" ht="19.5" customHeight="1" spans="1:1">
      <c r="A84" s="230"/>
    </row>
    <row r="85" s="228" customFormat="1" ht="19.5" customHeight="1" spans="1:1">
      <c r="A85" s="230"/>
    </row>
  </sheetData>
  <mergeCells count="2">
    <mergeCell ref="A2:B2"/>
    <mergeCell ref="A74:B7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14"/>
  <sheetViews>
    <sheetView workbookViewId="0">
      <selection activeCell="D19" sqref="D19"/>
    </sheetView>
  </sheetViews>
  <sheetFormatPr defaultColWidth="9" defaultRowHeight="14.25" outlineLevelCol="3"/>
  <cols>
    <col min="1" max="1" width="41.125" style="110" customWidth="1"/>
    <col min="2" max="3" width="22.5" style="110" customWidth="1"/>
    <col min="4" max="4" width="19.75" style="110" customWidth="1"/>
    <col min="5" max="6" width="13" style="110" customWidth="1"/>
    <col min="7" max="16384" width="9" style="110"/>
  </cols>
  <sheetData>
    <row r="1" s="110" customFormat="1" spans="1:3">
      <c r="A1" s="2" t="s">
        <v>780</v>
      </c>
      <c r="B1" s="209"/>
      <c r="C1" s="209"/>
    </row>
    <row r="2" s="110" customFormat="1" ht="25.5" spans="1:4">
      <c r="A2" s="3" t="s">
        <v>781</v>
      </c>
      <c r="B2" s="4"/>
      <c r="C2" s="3"/>
      <c r="D2" s="3"/>
    </row>
    <row r="3" s="110" customFormat="1" spans="1:4">
      <c r="A3" s="210"/>
      <c r="B3" s="210"/>
      <c r="C3" s="210"/>
      <c r="D3" s="210"/>
    </row>
    <row r="4" s="110" customFormat="1" ht="18.75" spans="1:4">
      <c r="A4" s="211"/>
      <c r="B4" s="211"/>
      <c r="C4" s="211"/>
      <c r="D4" s="212" t="s">
        <v>2</v>
      </c>
    </row>
    <row r="5" s="110" customFormat="1" spans="1:4">
      <c r="A5" s="213" t="s">
        <v>782</v>
      </c>
      <c r="B5" s="214" t="s">
        <v>783</v>
      </c>
      <c r="C5" s="214" t="s">
        <v>784</v>
      </c>
      <c r="D5" s="214" t="s">
        <v>785</v>
      </c>
    </row>
    <row r="6" s="110" customFormat="1" spans="1:4">
      <c r="A6" s="215"/>
      <c r="B6" s="216"/>
      <c r="C6" s="216"/>
      <c r="D6" s="216"/>
    </row>
    <row r="7" s="110" customFormat="1" ht="23" customHeight="1" spans="1:4">
      <c r="A7" s="217"/>
      <c r="B7" s="218"/>
      <c r="C7" s="218"/>
      <c r="D7" s="218"/>
    </row>
    <row r="8" s="110" customFormat="1" ht="36" customHeight="1" spans="1:4">
      <c r="A8" s="219" t="s">
        <v>786</v>
      </c>
      <c r="B8" s="220">
        <f>B10+B9+B11</f>
        <v>31.8</v>
      </c>
      <c r="C8" s="220">
        <f>C10+C9+C11</f>
        <v>16.74</v>
      </c>
      <c r="D8" s="221">
        <f t="shared" ref="D8:D12" si="0">(C8-B8)/B8</f>
        <v>-0.473584905660377</v>
      </c>
    </row>
    <row r="9" s="110" customFormat="1" ht="36" customHeight="1" spans="1:4">
      <c r="A9" s="219" t="s">
        <v>696</v>
      </c>
      <c r="B9" s="219"/>
      <c r="C9" s="220"/>
      <c r="D9" s="221"/>
    </row>
    <row r="10" s="110" customFormat="1" ht="36" customHeight="1" spans="1:4">
      <c r="A10" s="219" t="s">
        <v>695</v>
      </c>
      <c r="B10" s="219">
        <v>13.5</v>
      </c>
      <c r="C10" s="220">
        <v>10.44</v>
      </c>
      <c r="D10" s="221">
        <f t="shared" si="0"/>
        <v>-0.226666666666667</v>
      </c>
    </row>
    <row r="11" s="110" customFormat="1" ht="36" customHeight="1" spans="1:4">
      <c r="A11" s="219" t="s">
        <v>787</v>
      </c>
      <c r="B11" s="219">
        <v>18.3</v>
      </c>
      <c r="C11" s="220">
        <v>6.3</v>
      </c>
      <c r="D11" s="221">
        <f t="shared" si="0"/>
        <v>-0.655737704918033</v>
      </c>
    </row>
    <row r="12" s="110" customFormat="1" ht="36" customHeight="1" spans="1:4">
      <c r="A12" s="219" t="s">
        <v>788</v>
      </c>
      <c r="B12" s="219">
        <v>18.3</v>
      </c>
      <c r="C12" s="220">
        <v>6.3</v>
      </c>
      <c r="D12" s="221">
        <f t="shared" si="0"/>
        <v>-0.655737704918033</v>
      </c>
    </row>
    <row r="13" s="110" customFormat="1" ht="36" customHeight="1" spans="1:4">
      <c r="A13" s="219" t="s">
        <v>789</v>
      </c>
      <c r="B13" s="219"/>
      <c r="C13" s="220"/>
      <c r="D13" s="222"/>
    </row>
    <row r="14" s="110" customFormat="1" ht="138" customHeight="1" spans="1:4">
      <c r="A14" s="223" t="s">
        <v>790</v>
      </c>
      <c r="B14" s="223"/>
      <c r="C14" s="223"/>
      <c r="D14" s="223"/>
    </row>
  </sheetData>
  <mergeCells count="6">
    <mergeCell ref="A2:D2"/>
    <mergeCell ref="A14:D14"/>
    <mergeCell ref="A5:A7"/>
    <mergeCell ref="B5:B7"/>
    <mergeCell ref="C5:C7"/>
    <mergeCell ref="D5:D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8"/>
  <sheetViews>
    <sheetView workbookViewId="0">
      <selection activeCell="E13" sqref="E13"/>
    </sheetView>
  </sheetViews>
  <sheetFormatPr defaultColWidth="9" defaultRowHeight="14.25" outlineLevelRow="7" outlineLevelCol="4"/>
  <cols>
    <col min="1" max="1" width="33.125" style="199" customWidth="1"/>
    <col min="2" max="2" width="16.5" style="199" customWidth="1"/>
    <col min="3" max="3" width="17.25" style="199" customWidth="1"/>
    <col min="4" max="4" width="20.375" style="199" customWidth="1"/>
    <col min="5" max="5" width="23.625" style="199" customWidth="1"/>
    <col min="6" max="16384" width="9" style="199"/>
  </cols>
  <sheetData>
    <row r="1" s="199" customFormat="1" ht="18.95" customHeight="1" spans="1:5">
      <c r="A1" s="200" t="s">
        <v>791</v>
      </c>
      <c r="B1" s="201"/>
      <c r="C1" s="201"/>
      <c r="D1" s="201"/>
      <c r="E1" s="201"/>
    </row>
    <row r="2" s="199" customFormat="1" ht="36" customHeight="1" spans="1:5">
      <c r="A2" s="202" t="s">
        <v>792</v>
      </c>
      <c r="B2" s="202"/>
      <c r="C2" s="202"/>
      <c r="D2" s="202"/>
      <c r="E2" s="202"/>
    </row>
    <row r="3" s="199" customFormat="1" spans="1:5">
      <c r="A3" s="201"/>
      <c r="B3" s="203"/>
      <c r="C3" s="203"/>
      <c r="D3" s="204"/>
      <c r="E3" s="203" t="s">
        <v>2</v>
      </c>
    </row>
    <row r="4" s="199" customFormat="1" ht="47.1" customHeight="1" spans="1:5">
      <c r="A4" s="115" t="s">
        <v>793</v>
      </c>
      <c r="B4" s="205" t="s">
        <v>112</v>
      </c>
      <c r="C4" s="206" t="s">
        <v>794</v>
      </c>
      <c r="D4" s="206" t="s">
        <v>795</v>
      </c>
      <c r="E4" s="206" t="s">
        <v>796</v>
      </c>
    </row>
    <row r="5" s="199" customFormat="1" ht="47.1" customHeight="1" spans="1:5">
      <c r="A5" s="117" t="s">
        <v>797</v>
      </c>
      <c r="B5" s="207">
        <f>C5+D5+E5</f>
        <v>-2561</v>
      </c>
      <c r="C5" s="207">
        <v>-3925</v>
      </c>
      <c r="D5" s="118">
        <v>1364</v>
      </c>
      <c r="E5" s="118"/>
    </row>
    <row r="6" s="199" customFormat="1" spans="1:5">
      <c r="A6" s="99"/>
      <c r="B6" s="99"/>
      <c r="C6" s="99"/>
      <c r="D6" s="99"/>
      <c r="E6" s="99"/>
    </row>
    <row r="7" s="199" customFormat="1" spans="1:5">
      <c r="A7" s="99"/>
      <c r="B7" s="208"/>
      <c r="C7" s="99"/>
      <c r="D7" s="208"/>
      <c r="E7" s="99"/>
    </row>
    <row r="8" s="199" customFormat="1" spans="1:5">
      <c r="A8" s="99"/>
      <c r="B8" s="99"/>
      <c r="C8" s="99"/>
      <c r="D8" s="208"/>
      <c r="E8" s="99"/>
    </row>
  </sheetData>
  <mergeCells count="1">
    <mergeCell ref="A2:E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231"/>
  <sheetViews>
    <sheetView workbookViewId="0">
      <selection activeCell="A11" sqref="A11"/>
    </sheetView>
  </sheetViews>
  <sheetFormatPr defaultColWidth="9" defaultRowHeight="14.25" outlineLevelCol="1"/>
  <cols>
    <col min="1" max="1" width="45.875" style="189" customWidth="1"/>
    <col min="2" max="2" width="22.5" style="189" customWidth="1"/>
    <col min="3" max="16384" width="9" style="110"/>
  </cols>
  <sheetData>
    <row r="1" s="110" customFormat="1" ht="38" customHeight="1" spans="1:2">
      <c r="A1" s="2" t="s">
        <v>798</v>
      </c>
      <c r="B1" s="190"/>
    </row>
    <row r="2" s="110" customFormat="1" ht="38" customHeight="1" spans="1:2">
      <c r="A2" s="3" t="s">
        <v>799</v>
      </c>
      <c r="B2" s="4"/>
    </row>
    <row r="3" s="110" customFormat="1" ht="38" customHeight="1" spans="1:2">
      <c r="A3" s="191"/>
      <c r="B3" s="192" t="s">
        <v>2</v>
      </c>
    </row>
    <row r="4" s="110" customFormat="1" ht="30" customHeight="1" spans="1:2">
      <c r="A4" s="193" t="s">
        <v>782</v>
      </c>
      <c r="B4" s="193" t="s">
        <v>89</v>
      </c>
    </row>
    <row r="5" s="110" customFormat="1" ht="30" customHeight="1" spans="1:2">
      <c r="A5" s="194" t="s">
        <v>800</v>
      </c>
      <c r="B5" s="195"/>
    </row>
    <row r="6" s="110" customFormat="1" ht="30" customHeight="1" spans="1:2">
      <c r="A6" s="194" t="s">
        <v>801</v>
      </c>
      <c r="B6" s="195"/>
    </row>
    <row r="7" s="110" customFormat="1" ht="30" customHeight="1" spans="1:2">
      <c r="A7" s="194" t="s">
        <v>802</v>
      </c>
      <c r="B7" s="195"/>
    </row>
    <row r="8" s="110" customFormat="1" ht="30" customHeight="1" spans="1:2">
      <c r="A8" s="194" t="s">
        <v>803</v>
      </c>
      <c r="B8" s="195"/>
    </row>
    <row r="9" s="110" customFormat="1" ht="30" customHeight="1" spans="1:2">
      <c r="A9" s="194" t="s">
        <v>804</v>
      </c>
      <c r="B9" s="195"/>
    </row>
    <row r="10" s="110" customFormat="1" ht="30" customHeight="1" spans="1:2">
      <c r="A10" s="194" t="s">
        <v>805</v>
      </c>
      <c r="B10" s="195"/>
    </row>
    <row r="11" s="110" customFormat="1" ht="30" customHeight="1" spans="1:2">
      <c r="A11" s="194" t="s">
        <v>806</v>
      </c>
      <c r="B11" s="195"/>
    </row>
    <row r="12" s="110" customFormat="1" ht="30" customHeight="1" spans="1:2">
      <c r="A12" s="194" t="s">
        <v>807</v>
      </c>
      <c r="B12" s="195"/>
    </row>
    <row r="13" s="110" customFormat="1" ht="30" customHeight="1" spans="1:2">
      <c r="A13" s="194" t="s">
        <v>808</v>
      </c>
      <c r="B13" s="195"/>
    </row>
    <row r="14" s="110" customFormat="1" ht="30" customHeight="1" spans="1:2">
      <c r="A14" s="194" t="s">
        <v>809</v>
      </c>
      <c r="B14" s="195"/>
    </row>
    <row r="15" s="110" customFormat="1" ht="30" customHeight="1" spans="1:2">
      <c r="A15" s="194" t="s">
        <v>810</v>
      </c>
      <c r="B15" s="195"/>
    </row>
    <row r="16" s="110" customFormat="1" ht="30" customHeight="1" spans="1:2">
      <c r="A16" s="196" t="s">
        <v>811</v>
      </c>
      <c r="B16" s="195"/>
    </row>
    <row r="17" s="110" customFormat="1" spans="1:2">
      <c r="A17" s="197"/>
      <c r="B17" s="197"/>
    </row>
    <row r="18" s="110" customFormat="1" spans="1:2">
      <c r="A18" s="197"/>
      <c r="B18" s="197"/>
    </row>
    <row r="19" s="110" customFormat="1" spans="1:2">
      <c r="A19" s="197"/>
      <c r="B19" s="197"/>
    </row>
    <row r="20" s="110" customFormat="1" spans="1:2">
      <c r="A20" s="197"/>
      <c r="B20" s="197"/>
    </row>
    <row r="21" s="110" customFormat="1" spans="1:2">
      <c r="A21" s="197"/>
      <c r="B21" s="197"/>
    </row>
    <row r="22" s="110" customFormat="1" spans="1:2">
      <c r="A22" s="197"/>
      <c r="B22" s="197"/>
    </row>
    <row r="23" s="110" customFormat="1" spans="1:2">
      <c r="A23" s="197"/>
      <c r="B23" s="197"/>
    </row>
    <row r="24" s="110" customFormat="1" spans="1:2">
      <c r="A24" s="197"/>
      <c r="B24" s="197"/>
    </row>
    <row r="25" s="110" customFormat="1" spans="1:2">
      <c r="A25" s="197"/>
      <c r="B25" s="197"/>
    </row>
    <row r="26" s="110" customFormat="1" spans="1:2">
      <c r="A26" s="197"/>
      <c r="B26" s="197"/>
    </row>
    <row r="27" s="110" customFormat="1" spans="1:2">
      <c r="A27" s="197"/>
      <c r="B27" s="197"/>
    </row>
    <row r="28" s="110" customFormat="1" spans="1:2">
      <c r="A28" s="197"/>
      <c r="B28" s="197"/>
    </row>
    <row r="29" s="110" customFormat="1" spans="1:2">
      <c r="A29" s="197"/>
      <c r="B29" s="197"/>
    </row>
    <row r="30" s="110" customFormat="1" spans="1:2">
      <c r="A30" s="197"/>
      <c r="B30" s="197"/>
    </row>
    <row r="31" s="110" customFormat="1" spans="1:2">
      <c r="A31" s="197"/>
      <c r="B31" s="197"/>
    </row>
    <row r="32" s="110" customFormat="1" spans="1:2">
      <c r="A32" s="197"/>
      <c r="B32" s="197"/>
    </row>
    <row r="33" s="110" customFormat="1" spans="1:2">
      <c r="A33" s="197"/>
      <c r="B33" s="197"/>
    </row>
    <row r="34" s="110" customFormat="1" spans="1:2">
      <c r="A34" s="197"/>
      <c r="B34" s="197"/>
    </row>
    <row r="35" s="110" customFormat="1" spans="1:2">
      <c r="A35" s="197"/>
      <c r="B35" s="197"/>
    </row>
    <row r="36" s="110" customFormat="1" spans="1:2">
      <c r="A36" s="197"/>
      <c r="B36" s="197"/>
    </row>
    <row r="37" s="110" customFormat="1" spans="1:2">
      <c r="A37" s="197"/>
      <c r="B37" s="197"/>
    </row>
    <row r="38" s="110" customFormat="1" spans="1:2">
      <c r="A38" s="197"/>
      <c r="B38" s="197"/>
    </row>
    <row r="39" s="110" customFormat="1" spans="1:2">
      <c r="A39" s="197"/>
      <c r="B39" s="197"/>
    </row>
    <row r="40" s="110" customFormat="1" spans="1:2">
      <c r="A40" s="197"/>
      <c r="B40" s="197"/>
    </row>
    <row r="41" s="110" customFormat="1" spans="1:2">
      <c r="A41" s="197"/>
      <c r="B41" s="197"/>
    </row>
    <row r="42" s="110" customFormat="1" spans="1:2">
      <c r="A42" s="197"/>
      <c r="B42" s="197"/>
    </row>
    <row r="43" s="110" customFormat="1" spans="1:2">
      <c r="A43" s="197"/>
      <c r="B43" s="197"/>
    </row>
    <row r="44" s="110" customFormat="1" spans="1:2">
      <c r="A44" s="197"/>
      <c r="B44" s="197"/>
    </row>
    <row r="45" s="110" customFormat="1" spans="1:2">
      <c r="A45" s="197"/>
      <c r="B45" s="197"/>
    </row>
    <row r="46" s="110" customFormat="1" spans="1:2">
      <c r="A46" s="197"/>
      <c r="B46" s="197"/>
    </row>
    <row r="47" s="110" customFormat="1" spans="1:2">
      <c r="A47" s="197"/>
      <c r="B47" s="197"/>
    </row>
    <row r="48" s="110" customFormat="1" spans="1:2">
      <c r="A48" s="197"/>
      <c r="B48" s="197"/>
    </row>
    <row r="49" s="110" customFormat="1" spans="1:2">
      <c r="A49" s="197"/>
      <c r="B49" s="197"/>
    </row>
    <row r="50" s="110" customFormat="1" spans="1:2">
      <c r="A50" s="197"/>
      <c r="B50" s="197"/>
    </row>
    <row r="51" s="110" customFormat="1" spans="1:2">
      <c r="A51" s="197"/>
      <c r="B51" s="197"/>
    </row>
    <row r="52" s="110" customFormat="1" spans="1:2">
      <c r="A52" s="197"/>
      <c r="B52" s="197"/>
    </row>
    <row r="53" s="110" customFormat="1" spans="1:2">
      <c r="A53" s="197"/>
      <c r="B53" s="197"/>
    </row>
    <row r="54" s="110" customFormat="1" spans="1:2">
      <c r="A54" s="197"/>
      <c r="B54" s="197"/>
    </row>
    <row r="55" s="110" customFormat="1" spans="1:2">
      <c r="A55" s="197"/>
      <c r="B55" s="197"/>
    </row>
    <row r="56" s="110" customFormat="1" spans="1:2">
      <c r="A56" s="197"/>
      <c r="B56" s="197"/>
    </row>
    <row r="57" s="110" customFormat="1" spans="1:2">
      <c r="A57" s="197"/>
      <c r="B57" s="197"/>
    </row>
    <row r="58" s="110" customFormat="1" spans="1:2">
      <c r="A58" s="197"/>
      <c r="B58" s="197"/>
    </row>
    <row r="59" s="110" customFormat="1" spans="1:2">
      <c r="A59" s="197"/>
      <c r="B59" s="197"/>
    </row>
    <row r="60" s="110" customFormat="1" spans="1:2">
      <c r="A60" s="197"/>
      <c r="B60" s="197"/>
    </row>
    <row r="61" s="110" customFormat="1" spans="1:2">
      <c r="A61" s="197"/>
      <c r="B61" s="197"/>
    </row>
    <row r="62" s="110" customFormat="1" spans="1:2">
      <c r="A62" s="197"/>
      <c r="B62" s="197"/>
    </row>
    <row r="63" s="110" customFormat="1" spans="1:2">
      <c r="A63" s="197"/>
      <c r="B63" s="197"/>
    </row>
    <row r="64" s="110" customFormat="1" spans="1:2">
      <c r="A64" s="197"/>
      <c r="B64" s="197"/>
    </row>
    <row r="65" s="110" customFormat="1" spans="1:2">
      <c r="A65" s="197"/>
      <c r="B65" s="197"/>
    </row>
    <row r="66" s="110" customFormat="1" spans="1:2">
      <c r="A66" s="197"/>
      <c r="B66" s="197"/>
    </row>
    <row r="67" s="110" customFormat="1" spans="1:2">
      <c r="A67" s="197"/>
      <c r="B67" s="197"/>
    </row>
    <row r="68" s="110" customFormat="1" spans="1:2">
      <c r="A68" s="197"/>
      <c r="B68" s="197"/>
    </row>
    <row r="69" s="110" customFormat="1" spans="1:2">
      <c r="A69" s="197"/>
      <c r="B69" s="197"/>
    </row>
    <row r="70" s="110" customFormat="1" spans="1:2">
      <c r="A70" s="197"/>
      <c r="B70" s="197"/>
    </row>
    <row r="71" s="110" customFormat="1" spans="1:2">
      <c r="A71" s="197"/>
      <c r="B71" s="197"/>
    </row>
    <row r="72" s="110" customFormat="1" spans="1:2">
      <c r="A72" s="197"/>
      <c r="B72" s="197"/>
    </row>
    <row r="73" s="110" customFormat="1" spans="1:2">
      <c r="A73" s="197"/>
      <c r="B73" s="197"/>
    </row>
    <row r="74" s="110" customFormat="1" spans="1:2">
      <c r="A74" s="197"/>
      <c r="B74" s="197"/>
    </row>
    <row r="75" s="110" customFormat="1" spans="1:2">
      <c r="A75" s="197"/>
      <c r="B75" s="197"/>
    </row>
    <row r="76" s="110" customFormat="1" spans="1:2">
      <c r="A76" s="197"/>
      <c r="B76" s="197"/>
    </row>
    <row r="77" s="110" customFormat="1" spans="1:2">
      <c r="A77" s="197"/>
      <c r="B77" s="197"/>
    </row>
    <row r="78" s="110" customFormat="1" spans="1:2">
      <c r="A78" s="197"/>
      <c r="B78" s="197"/>
    </row>
    <row r="79" s="110" customFormat="1" spans="1:2">
      <c r="A79" s="197"/>
      <c r="B79" s="197"/>
    </row>
    <row r="80" s="110" customFormat="1" spans="1:2">
      <c r="A80" s="197"/>
      <c r="B80" s="197"/>
    </row>
    <row r="81" s="110" customFormat="1" spans="1:2">
      <c r="A81" s="197"/>
      <c r="B81" s="197"/>
    </row>
    <row r="82" s="110" customFormat="1" spans="1:2">
      <c r="A82" s="197"/>
      <c r="B82" s="197"/>
    </row>
    <row r="83" s="110" customFormat="1" spans="1:2">
      <c r="A83" s="197"/>
      <c r="B83" s="197"/>
    </row>
    <row r="84" s="110" customFormat="1" spans="1:2">
      <c r="A84" s="197"/>
      <c r="B84" s="197"/>
    </row>
    <row r="85" s="110" customFormat="1" spans="1:2">
      <c r="A85" s="197"/>
      <c r="B85" s="197"/>
    </row>
    <row r="86" s="110" customFormat="1" spans="1:2">
      <c r="A86" s="197"/>
      <c r="B86" s="197"/>
    </row>
    <row r="87" s="110" customFormat="1" spans="1:2">
      <c r="A87" s="197"/>
      <c r="B87" s="197"/>
    </row>
    <row r="88" s="110" customFormat="1" spans="1:2">
      <c r="A88" s="197"/>
      <c r="B88" s="197"/>
    </row>
    <row r="89" s="110" customFormat="1" spans="1:2">
      <c r="A89" s="197"/>
      <c r="B89" s="197"/>
    </row>
    <row r="90" s="110" customFormat="1" spans="1:2">
      <c r="A90" s="197"/>
      <c r="B90" s="197"/>
    </row>
    <row r="91" s="110" customFormat="1" spans="1:2">
      <c r="A91" s="197"/>
      <c r="B91" s="197"/>
    </row>
    <row r="92" s="110" customFormat="1" spans="1:2">
      <c r="A92" s="197"/>
      <c r="B92" s="197"/>
    </row>
    <row r="93" s="110" customFormat="1" spans="1:2">
      <c r="A93" s="197"/>
      <c r="B93" s="197"/>
    </row>
    <row r="94" s="110" customFormat="1" spans="1:2">
      <c r="A94" s="197"/>
      <c r="B94" s="197"/>
    </row>
    <row r="95" s="110" customFormat="1" spans="1:2">
      <c r="A95" s="197"/>
      <c r="B95" s="197"/>
    </row>
    <row r="96" s="110" customFormat="1" spans="1:2">
      <c r="A96" s="197"/>
      <c r="B96" s="197"/>
    </row>
    <row r="97" s="110" customFormat="1" spans="1:2">
      <c r="A97" s="197"/>
      <c r="B97" s="197"/>
    </row>
    <row r="98" s="110" customFormat="1" spans="1:2">
      <c r="A98" s="197"/>
      <c r="B98" s="197"/>
    </row>
    <row r="99" s="110" customFormat="1" spans="1:2">
      <c r="A99" s="197"/>
      <c r="B99" s="197"/>
    </row>
    <row r="100" s="110" customFormat="1" spans="1:2">
      <c r="A100" s="197"/>
      <c r="B100" s="197"/>
    </row>
    <row r="101" s="110" customFormat="1" spans="1:2">
      <c r="A101" s="197"/>
      <c r="B101" s="197"/>
    </row>
    <row r="102" s="110" customFormat="1" spans="1:2">
      <c r="A102" s="197"/>
      <c r="B102" s="197"/>
    </row>
    <row r="103" s="110" customFormat="1" spans="1:2">
      <c r="A103" s="197"/>
      <c r="B103" s="197"/>
    </row>
    <row r="104" s="110" customFormat="1" spans="1:2">
      <c r="A104" s="197"/>
      <c r="B104" s="197"/>
    </row>
    <row r="105" s="110" customFormat="1" spans="1:2">
      <c r="A105" s="197"/>
      <c r="B105" s="197"/>
    </row>
    <row r="106" s="110" customFormat="1" spans="1:2">
      <c r="A106" s="197"/>
      <c r="B106" s="197"/>
    </row>
    <row r="107" s="110" customFormat="1" spans="1:2">
      <c r="A107" s="197"/>
      <c r="B107" s="197"/>
    </row>
    <row r="108" s="110" customFormat="1" spans="1:2">
      <c r="A108" s="197"/>
      <c r="B108" s="197"/>
    </row>
    <row r="109" s="110" customFormat="1" spans="1:2">
      <c r="A109" s="197"/>
      <c r="B109" s="197"/>
    </row>
    <row r="110" s="110" customFormat="1" spans="1:2">
      <c r="A110" s="197"/>
      <c r="B110" s="197"/>
    </row>
    <row r="111" s="110" customFormat="1" spans="1:2">
      <c r="A111" s="197"/>
      <c r="B111" s="197"/>
    </row>
    <row r="112" s="110" customFormat="1" spans="1:2">
      <c r="A112" s="197"/>
      <c r="B112" s="197"/>
    </row>
    <row r="113" s="110" customFormat="1" spans="1:2">
      <c r="A113" s="197"/>
      <c r="B113" s="197"/>
    </row>
    <row r="114" s="110" customFormat="1" spans="1:2">
      <c r="A114" s="197"/>
      <c r="B114" s="197"/>
    </row>
    <row r="115" s="110" customFormat="1" spans="1:2">
      <c r="A115" s="197"/>
      <c r="B115" s="197"/>
    </row>
    <row r="116" s="110" customFormat="1" spans="1:2">
      <c r="A116" s="197"/>
      <c r="B116" s="197"/>
    </row>
    <row r="117" s="110" customFormat="1" spans="1:2">
      <c r="A117" s="197"/>
      <c r="B117" s="197"/>
    </row>
    <row r="118" s="110" customFormat="1" spans="1:2">
      <c r="A118" s="197"/>
      <c r="B118" s="197"/>
    </row>
    <row r="119" s="110" customFormat="1" spans="1:2">
      <c r="A119" s="197"/>
      <c r="B119" s="197"/>
    </row>
    <row r="120" s="110" customFormat="1" spans="1:2">
      <c r="A120" s="197"/>
      <c r="B120" s="197"/>
    </row>
    <row r="121" s="110" customFormat="1" spans="1:2">
      <c r="A121" s="197"/>
      <c r="B121" s="197"/>
    </row>
    <row r="122" s="110" customFormat="1" spans="1:2">
      <c r="A122" s="197"/>
      <c r="B122" s="197"/>
    </row>
    <row r="123" s="110" customFormat="1" spans="1:2">
      <c r="A123" s="197"/>
      <c r="B123" s="197"/>
    </row>
    <row r="124" s="110" customFormat="1" spans="1:2">
      <c r="A124" s="197"/>
      <c r="B124" s="197"/>
    </row>
    <row r="125" s="110" customFormat="1" spans="1:2">
      <c r="A125" s="197"/>
      <c r="B125" s="197"/>
    </row>
    <row r="126" s="110" customFormat="1" spans="1:2">
      <c r="A126" s="197"/>
      <c r="B126" s="197"/>
    </row>
    <row r="127" s="110" customFormat="1" spans="1:2">
      <c r="A127" s="197"/>
      <c r="B127" s="197"/>
    </row>
    <row r="128" s="110" customFormat="1" spans="1:2">
      <c r="A128" s="197"/>
      <c r="B128" s="197"/>
    </row>
    <row r="129" s="110" customFormat="1" spans="1:2">
      <c r="A129" s="197"/>
      <c r="B129" s="197"/>
    </row>
    <row r="130" s="110" customFormat="1" spans="1:2">
      <c r="A130" s="197"/>
      <c r="B130" s="197"/>
    </row>
    <row r="131" s="110" customFormat="1" spans="1:2">
      <c r="A131" s="197"/>
      <c r="B131" s="197"/>
    </row>
    <row r="132" s="110" customFormat="1" spans="1:2">
      <c r="A132" s="197"/>
      <c r="B132" s="197"/>
    </row>
    <row r="133" s="110" customFormat="1" spans="1:2">
      <c r="A133" s="197"/>
      <c r="B133" s="197"/>
    </row>
    <row r="134" s="110" customFormat="1" spans="1:2">
      <c r="A134" s="197"/>
      <c r="B134" s="197"/>
    </row>
    <row r="135" s="110" customFormat="1" spans="1:2">
      <c r="A135" s="197"/>
      <c r="B135" s="197"/>
    </row>
    <row r="136" s="110" customFormat="1" spans="1:2">
      <c r="A136" s="197"/>
      <c r="B136" s="197"/>
    </row>
    <row r="137" s="110" customFormat="1" spans="1:2">
      <c r="A137" s="197"/>
      <c r="B137" s="197"/>
    </row>
    <row r="138" s="110" customFormat="1" spans="1:2">
      <c r="A138" s="197"/>
      <c r="B138" s="197"/>
    </row>
    <row r="139" s="110" customFormat="1" spans="1:2">
      <c r="A139" s="197"/>
      <c r="B139" s="197"/>
    </row>
    <row r="140" s="110" customFormat="1" spans="1:2">
      <c r="A140" s="197"/>
      <c r="B140" s="197"/>
    </row>
    <row r="141" s="110" customFormat="1" spans="1:2">
      <c r="A141" s="197"/>
      <c r="B141" s="197"/>
    </row>
    <row r="142" s="110" customFormat="1" spans="1:2">
      <c r="A142" s="197"/>
      <c r="B142" s="197"/>
    </row>
    <row r="143" s="110" customFormat="1" spans="1:2">
      <c r="A143" s="197"/>
      <c r="B143" s="197"/>
    </row>
    <row r="144" s="110" customFormat="1" spans="1:2">
      <c r="A144" s="197"/>
      <c r="B144" s="197"/>
    </row>
    <row r="145" s="110" customFormat="1" spans="1:2">
      <c r="A145" s="197"/>
      <c r="B145" s="197"/>
    </row>
    <row r="146" s="110" customFormat="1" spans="1:2">
      <c r="A146" s="197"/>
      <c r="B146" s="197"/>
    </row>
    <row r="147" s="110" customFormat="1" spans="1:2">
      <c r="A147" s="197"/>
      <c r="B147" s="197"/>
    </row>
    <row r="148" s="110" customFormat="1" spans="1:2">
      <c r="A148" s="197"/>
      <c r="B148" s="197"/>
    </row>
    <row r="149" s="110" customFormat="1" spans="1:2">
      <c r="A149" s="197"/>
      <c r="B149" s="197"/>
    </row>
    <row r="150" s="110" customFormat="1" spans="1:2">
      <c r="A150" s="197"/>
      <c r="B150" s="197"/>
    </row>
    <row r="151" s="110" customFormat="1" spans="1:2">
      <c r="A151" s="197"/>
      <c r="B151" s="197"/>
    </row>
    <row r="152" s="110" customFormat="1" spans="1:2">
      <c r="A152" s="197"/>
      <c r="B152" s="197"/>
    </row>
    <row r="153" s="110" customFormat="1" spans="1:2">
      <c r="A153" s="197"/>
      <c r="B153" s="197"/>
    </row>
    <row r="154" s="110" customFormat="1" spans="1:2">
      <c r="A154" s="197"/>
      <c r="B154" s="197"/>
    </row>
    <row r="155" s="110" customFormat="1" spans="1:2">
      <c r="A155" s="197"/>
      <c r="B155" s="197"/>
    </row>
    <row r="156" s="110" customFormat="1" spans="1:2">
      <c r="A156" s="197"/>
      <c r="B156" s="197"/>
    </row>
    <row r="157" s="110" customFormat="1" spans="1:2">
      <c r="A157" s="197"/>
      <c r="B157" s="197"/>
    </row>
    <row r="158" s="110" customFormat="1" spans="1:2">
      <c r="A158" s="197"/>
      <c r="B158" s="197"/>
    </row>
    <row r="159" s="110" customFormat="1" spans="1:2">
      <c r="A159" s="197"/>
      <c r="B159" s="197"/>
    </row>
    <row r="160" s="110" customFormat="1" spans="1:2">
      <c r="A160" s="197"/>
      <c r="B160" s="197"/>
    </row>
    <row r="161" s="110" customFormat="1" spans="1:2">
      <c r="A161" s="197"/>
      <c r="B161" s="197"/>
    </row>
    <row r="162" s="110" customFormat="1" spans="1:2">
      <c r="A162" s="197"/>
      <c r="B162" s="197"/>
    </row>
    <row r="163" s="110" customFormat="1" spans="1:2">
      <c r="A163" s="197"/>
      <c r="B163" s="197"/>
    </row>
    <row r="164" s="110" customFormat="1" spans="1:2">
      <c r="A164" s="197"/>
      <c r="B164" s="197"/>
    </row>
    <row r="165" s="110" customFormat="1" spans="1:2">
      <c r="A165" s="197"/>
      <c r="B165" s="197"/>
    </row>
    <row r="166" s="110" customFormat="1" spans="1:2">
      <c r="A166" s="197"/>
      <c r="B166" s="197"/>
    </row>
    <row r="167" s="110" customFormat="1" spans="1:2">
      <c r="A167" s="197"/>
      <c r="B167" s="197"/>
    </row>
    <row r="168" s="110" customFormat="1" spans="1:2">
      <c r="A168" s="197"/>
      <c r="B168" s="197"/>
    </row>
    <row r="169" s="110" customFormat="1" spans="1:2">
      <c r="A169" s="197"/>
      <c r="B169" s="197"/>
    </row>
    <row r="170" s="110" customFormat="1" spans="1:2">
      <c r="A170" s="197"/>
      <c r="B170" s="197"/>
    </row>
    <row r="171" s="110" customFormat="1" spans="1:2">
      <c r="A171" s="197"/>
      <c r="B171" s="197"/>
    </row>
    <row r="172" s="110" customFormat="1" spans="1:2">
      <c r="A172" s="197"/>
      <c r="B172" s="197"/>
    </row>
    <row r="173" s="110" customFormat="1" spans="1:2">
      <c r="A173" s="197"/>
      <c r="B173" s="197"/>
    </row>
    <row r="174" s="110" customFormat="1" spans="1:2">
      <c r="A174" s="198"/>
      <c r="B174" s="198"/>
    </row>
    <row r="175" s="110" customFormat="1" spans="1:2">
      <c r="A175" s="198"/>
      <c r="B175" s="198"/>
    </row>
    <row r="176" s="110" customFormat="1" spans="1:2">
      <c r="A176" s="198"/>
      <c r="B176" s="198"/>
    </row>
    <row r="177" s="110" customFormat="1" spans="1:2">
      <c r="A177" s="198"/>
      <c r="B177" s="198"/>
    </row>
    <row r="178" s="110" customFormat="1" spans="1:2">
      <c r="A178" s="198"/>
      <c r="B178" s="198"/>
    </row>
    <row r="179" s="110" customFormat="1" spans="1:2">
      <c r="A179" s="198"/>
      <c r="B179" s="198"/>
    </row>
    <row r="180" s="110" customFormat="1" spans="1:2">
      <c r="A180" s="198"/>
      <c r="B180" s="198"/>
    </row>
    <row r="181" s="110" customFormat="1" spans="1:2">
      <c r="A181" s="198"/>
      <c r="B181" s="198"/>
    </row>
    <row r="182" s="110" customFormat="1" spans="1:2">
      <c r="A182" s="198"/>
      <c r="B182" s="198"/>
    </row>
    <row r="183" s="110" customFormat="1" spans="1:2">
      <c r="A183" s="198"/>
      <c r="B183" s="198"/>
    </row>
    <row r="184" s="110" customFormat="1" spans="1:2">
      <c r="A184" s="198"/>
      <c r="B184" s="198"/>
    </row>
    <row r="185" s="110" customFormat="1" spans="1:2">
      <c r="A185" s="198"/>
      <c r="B185" s="198"/>
    </row>
    <row r="186" s="110" customFormat="1" spans="1:2">
      <c r="A186" s="198"/>
      <c r="B186" s="198"/>
    </row>
    <row r="187" s="110" customFormat="1" spans="1:2">
      <c r="A187" s="198"/>
      <c r="B187" s="198"/>
    </row>
    <row r="188" s="110" customFormat="1" spans="1:2">
      <c r="A188" s="198"/>
      <c r="B188" s="198"/>
    </row>
    <row r="189" s="110" customFormat="1" spans="1:2">
      <c r="A189" s="198"/>
      <c r="B189" s="198"/>
    </row>
    <row r="190" s="110" customFormat="1" spans="1:2">
      <c r="A190" s="198"/>
      <c r="B190" s="198"/>
    </row>
    <row r="191" s="110" customFormat="1" spans="1:2">
      <c r="A191" s="198"/>
      <c r="B191" s="198"/>
    </row>
    <row r="192" s="110" customFormat="1" spans="1:2">
      <c r="A192" s="198"/>
      <c r="B192" s="198"/>
    </row>
    <row r="193" s="110" customFormat="1" spans="1:2">
      <c r="A193" s="198"/>
      <c r="B193" s="198"/>
    </row>
    <row r="194" s="110" customFormat="1" spans="1:2">
      <c r="A194" s="198"/>
      <c r="B194" s="198"/>
    </row>
    <row r="195" s="110" customFormat="1" spans="1:2">
      <c r="A195" s="198"/>
      <c r="B195" s="198"/>
    </row>
    <row r="196" s="110" customFormat="1" spans="1:2">
      <c r="A196" s="198"/>
      <c r="B196" s="198"/>
    </row>
    <row r="197" s="110" customFormat="1" spans="1:2">
      <c r="A197" s="198"/>
      <c r="B197" s="198"/>
    </row>
    <row r="198" s="110" customFormat="1" spans="1:2">
      <c r="A198" s="198"/>
      <c r="B198" s="198"/>
    </row>
    <row r="199" s="110" customFormat="1" spans="1:2">
      <c r="A199" s="198"/>
      <c r="B199" s="198"/>
    </row>
    <row r="200" s="110" customFormat="1" spans="1:2">
      <c r="A200" s="198"/>
      <c r="B200" s="198"/>
    </row>
    <row r="201" s="110" customFormat="1" spans="1:2">
      <c r="A201" s="198"/>
      <c r="B201" s="198"/>
    </row>
    <row r="202" s="110" customFormat="1" spans="1:2">
      <c r="A202" s="198"/>
      <c r="B202" s="198"/>
    </row>
    <row r="203" s="110" customFormat="1" spans="1:2">
      <c r="A203" s="198"/>
      <c r="B203" s="198"/>
    </row>
    <row r="204" s="110" customFormat="1" spans="1:2">
      <c r="A204" s="198"/>
      <c r="B204" s="198"/>
    </row>
    <row r="205" s="110" customFormat="1" spans="1:2">
      <c r="A205" s="198"/>
      <c r="B205" s="198"/>
    </row>
    <row r="206" s="110" customFormat="1" spans="1:2">
      <c r="A206" s="198"/>
      <c r="B206" s="198"/>
    </row>
    <row r="207" s="110" customFormat="1" spans="1:2">
      <c r="A207" s="198"/>
      <c r="B207" s="198"/>
    </row>
    <row r="208" s="110" customFormat="1" spans="1:2">
      <c r="A208" s="198"/>
      <c r="B208" s="198"/>
    </row>
    <row r="209" s="110" customFormat="1" spans="1:2">
      <c r="A209" s="198"/>
      <c r="B209" s="198"/>
    </row>
    <row r="210" s="110" customFormat="1" spans="1:2">
      <c r="A210" s="198"/>
      <c r="B210" s="198"/>
    </row>
    <row r="211" s="110" customFormat="1" spans="1:2">
      <c r="A211" s="198"/>
      <c r="B211" s="198"/>
    </row>
    <row r="212" s="110" customFormat="1" spans="1:2">
      <c r="A212" s="198"/>
      <c r="B212" s="198"/>
    </row>
    <row r="213" s="110" customFormat="1" spans="1:2">
      <c r="A213" s="198"/>
      <c r="B213" s="198"/>
    </row>
    <row r="214" s="110" customFormat="1" spans="1:2">
      <c r="A214" s="198"/>
      <c r="B214" s="198"/>
    </row>
    <row r="215" s="110" customFormat="1" spans="1:2">
      <c r="A215" s="198"/>
      <c r="B215" s="198"/>
    </row>
    <row r="216" s="110" customFormat="1" spans="1:2">
      <c r="A216" s="198"/>
      <c r="B216" s="198"/>
    </row>
    <row r="217" s="110" customFormat="1" spans="1:2">
      <c r="A217" s="198"/>
      <c r="B217" s="198"/>
    </row>
    <row r="218" s="110" customFormat="1" spans="1:2">
      <c r="A218" s="198"/>
      <c r="B218" s="198"/>
    </row>
    <row r="219" s="110" customFormat="1" spans="1:2">
      <c r="A219" s="198"/>
      <c r="B219" s="198"/>
    </row>
    <row r="220" s="110" customFormat="1" spans="1:2">
      <c r="A220" s="198"/>
      <c r="B220" s="198"/>
    </row>
    <row r="221" s="110" customFormat="1" spans="1:2">
      <c r="A221" s="198"/>
      <c r="B221" s="198"/>
    </row>
    <row r="222" s="110" customFormat="1" spans="1:2">
      <c r="A222" s="198"/>
      <c r="B222" s="198"/>
    </row>
    <row r="223" s="110" customFormat="1" spans="1:2">
      <c r="A223" s="198"/>
      <c r="B223" s="198"/>
    </row>
    <row r="224" s="110" customFormat="1" spans="1:2">
      <c r="A224" s="198"/>
      <c r="B224" s="198"/>
    </row>
    <row r="225" s="110" customFormat="1" spans="1:2">
      <c r="A225" s="198"/>
      <c r="B225" s="198"/>
    </row>
    <row r="226" s="110" customFormat="1" spans="1:2">
      <c r="A226" s="198"/>
      <c r="B226" s="198"/>
    </row>
    <row r="227" s="110" customFormat="1" spans="1:2">
      <c r="A227" s="198"/>
      <c r="B227" s="198"/>
    </row>
    <row r="228" s="110" customFormat="1" spans="1:2">
      <c r="A228" s="198"/>
      <c r="B228" s="198"/>
    </row>
    <row r="229" s="110" customFormat="1" spans="1:2">
      <c r="A229" s="198"/>
      <c r="B229" s="198"/>
    </row>
    <row r="230" s="110" customFormat="1" spans="1:2">
      <c r="A230" s="198"/>
      <c r="B230" s="198"/>
    </row>
    <row r="231" s="110" customFormat="1" spans="1:2">
      <c r="A231" s="198"/>
      <c r="B231" s="198"/>
    </row>
  </sheetData>
  <mergeCells count="1">
    <mergeCell ref="A2:B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14"/>
  <sheetViews>
    <sheetView tabSelected="1" workbookViewId="0">
      <selection activeCell="C5" sqref="C5"/>
    </sheetView>
  </sheetViews>
  <sheetFormatPr defaultColWidth="14.875" defaultRowHeight="32.25" customHeight="1" outlineLevelCol="2"/>
  <cols>
    <col min="1" max="1" width="47.5" style="18" customWidth="1"/>
    <col min="2" max="3" width="19.625" style="18" customWidth="1"/>
    <col min="4" max="4" width="14.875" style="18"/>
    <col min="5" max="6" width="27.5" style="18" customWidth="1"/>
    <col min="7" max="16384" width="14.875" style="18"/>
  </cols>
  <sheetData>
    <row r="1" customHeight="1" spans="1:3">
      <c r="A1" s="2" t="s">
        <v>812</v>
      </c>
      <c r="B1" s="180"/>
      <c r="C1" s="180"/>
    </row>
    <row r="2" customHeight="1" spans="1:3">
      <c r="A2" s="3" t="s">
        <v>813</v>
      </c>
      <c r="B2" s="4"/>
      <c r="C2" s="3"/>
    </row>
    <row r="3" customHeight="1" spans="3:3">
      <c r="C3" s="181" t="s">
        <v>2</v>
      </c>
    </row>
    <row r="4" ht="27.75" customHeight="1" spans="1:3">
      <c r="A4" s="182" t="s">
        <v>3</v>
      </c>
      <c r="B4" s="182" t="s">
        <v>814</v>
      </c>
      <c r="C4" s="182" t="s">
        <v>815</v>
      </c>
    </row>
    <row r="5" ht="36.75" customHeight="1" spans="1:3">
      <c r="A5" s="183" t="s">
        <v>816</v>
      </c>
      <c r="B5" s="184"/>
      <c r="C5" s="184">
        <v>19637</v>
      </c>
    </row>
    <row r="6" ht="36.75" customHeight="1" spans="1:3">
      <c r="A6" s="183" t="s">
        <v>817</v>
      </c>
      <c r="B6" s="184"/>
      <c r="C6" s="184">
        <v>17376</v>
      </c>
    </row>
    <row r="7" ht="36.75" customHeight="1" spans="1:3">
      <c r="A7" s="183" t="s">
        <v>818</v>
      </c>
      <c r="B7" s="185"/>
      <c r="C7" s="185">
        <v>19637</v>
      </c>
    </row>
    <row r="8" ht="36.75" customHeight="1" spans="1:3">
      <c r="A8" s="183" t="s">
        <v>819</v>
      </c>
      <c r="B8" s="184"/>
      <c r="C8" s="184">
        <v>2400</v>
      </c>
    </row>
    <row r="9" ht="36.75" customHeight="1" spans="1:3">
      <c r="A9" s="183" t="s">
        <v>820</v>
      </c>
      <c r="B9" s="184"/>
      <c r="C9" s="184">
        <v>2445</v>
      </c>
    </row>
    <row r="10" ht="36.75" customHeight="1" spans="1:3">
      <c r="A10" s="183" t="s">
        <v>821</v>
      </c>
      <c r="B10" s="184"/>
      <c r="C10" s="184">
        <v>17330</v>
      </c>
    </row>
    <row r="11" ht="36.75" customHeight="1" spans="1:3">
      <c r="A11" s="186" t="s">
        <v>822</v>
      </c>
      <c r="B11" s="95"/>
      <c r="C11" s="187"/>
    </row>
    <row r="12" ht="17" customHeight="1" spans="1:3">
      <c r="A12" s="86" t="s">
        <v>823</v>
      </c>
      <c r="B12" s="86"/>
      <c r="C12" s="86"/>
    </row>
    <row r="13" ht="17" customHeight="1" spans="1:3">
      <c r="A13" s="86" t="s">
        <v>824</v>
      </c>
      <c r="B13" s="86"/>
      <c r="C13" s="86"/>
    </row>
    <row r="14" ht="17" customHeight="1" spans="1:3">
      <c r="A14" s="188" t="s">
        <v>825</v>
      </c>
      <c r="B14" s="188"/>
      <c r="C14" s="188"/>
    </row>
  </sheetData>
  <mergeCells count="4">
    <mergeCell ref="A2:C2"/>
    <mergeCell ref="A12:C12"/>
    <mergeCell ref="A13:C13"/>
    <mergeCell ref="A14:C14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993"/>
  <sheetViews>
    <sheetView workbookViewId="0">
      <selection activeCell="A1" sqref="A1"/>
    </sheetView>
  </sheetViews>
  <sheetFormatPr defaultColWidth="8.75" defaultRowHeight="18.75" customHeight="1" outlineLevelCol="6"/>
  <cols>
    <col min="1" max="1" width="29.125" style="88" customWidth="1"/>
    <col min="2" max="2" width="14.375" style="88" customWidth="1"/>
    <col min="3" max="3" width="14.375" style="89" customWidth="1"/>
    <col min="4" max="4" width="14.375" style="88" customWidth="1"/>
    <col min="5" max="30" width="9" style="88" customWidth="1"/>
    <col min="31" max="16384" width="8.75" style="88"/>
  </cols>
  <sheetData>
    <row r="1" s="82" customFormat="1" ht="20.25" customHeight="1" spans="1:1">
      <c r="A1" s="2" t="s">
        <v>826</v>
      </c>
    </row>
    <row r="2" s="174" customFormat="1" ht="49.5" customHeight="1" spans="1:4">
      <c r="A2" s="113" t="s">
        <v>827</v>
      </c>
      <c r="B2" s="4"/>
      <c r="C2" s="3"/>
      <c r="D2" s="3"/>
    </row>
    <row r="3" s="86" customFormat="1" ht="21.75" customHeight="1" spans="4:4">
      <c r="D3" s="176" t="s">
        <v>2</v>
      </c>
    </row>
    <row r="4" s="175" customFormat="1" ht="57" customHeight="1" spans="1:4">
      <c r="A4" s="93" t="s">
        <v>828</v>
      </c>
      <c r="B4" s="94" t="s">
        <v>829</v>
      </c>
      <c r="C4" s="93" t="s">
        <v>830</v>
      </c>
      <c r="D4" s="93" t="s">
        <v>831</v>
      </c>
    </row>
    <row r="5" s="86" customFormat="1" ht="68" customHeight="1" spans="1:7">
      <c r="A5" s="177" t="s">
        <v>832</v>
      </c>
      <c r="B5" s="95">
        <v>17376</v>
      </c>
      <c r="C5" s="95">
        <v>17330</v>
      </c>
      <c r="D5" s="178"/>
      <c r="E5" s="179"/>
      <c r="F5" s="179"/>
      <c r="G5" s="179"/>
    </row>
    <row r="6" s="86" customFormat="1" ht="36" customHeight="1" spans="1:3">
      <c r="A6" s="88"/>
      <c r="B6" s="88"/>
      <c r="C6" s="88"/>
    </row>
    <row r="7" s="86" customFormat="1" ht="36" customHeight="1" spans="1:3">
      <c r="A7" s="97"/>
      <c r="B7" s="97"/>
      <c r="C7" s="97"/>
    </row>
    <row r="8" s="86" customFormat="1" customHeight="1"/>
    <row r="9" s="86" customFormat="1" customHeight="1"/>
    <row r="10" s="86" customFormat="1" customHeight="1"/>
    <row r="11" s="86" customFormat="1" customHeight="1"/>
    <row r="12" s="86" customFormat="1" customHeight="1"/>
    <row r="13" s="86" customFormat="1" customHeight="1"/>
    <row r="14" s="86" customFormat="1" customHeight="1"/>
    <row r="15" s="86" customFormat="1" customHeight="1"/>
    <row r="16" s="86" customFormat="1" customHeight="1"/>
    <row r="17" s="86" customFormat="1" customHeight="1"/>
    <row r="18" s="86" customFormat="1" customHeight="1"/>
    <row r="19" s="86" customFormat="1" customHeight="1"/>
    <row r="20" s="86" customFormat="1" customHeight="1"/>
    <row r="21" s="86" customFormat="1" customHeight="1"/>
    <row r="22" s="86" customFormat="1" customHeight="1"/>
    <row r="23" s="86" customFormat="1" customHeight="1"/>
    <row r="24" s="86" customFormat="1" customHeight="1"/>
    <row r="25" s="86" customFormat="1" customHeight="1"/>
    <row r="26" s="86" customFormat="1" customHeight="1"/>
    <row r="27" s="86" customFormat="1" customHeight="1"/>
    <row r="28" s="86" customFormat="1" customHeight="1"/>
    <row r="29" s="86" customFormat="1" customHeight="1"/>
    <row r="30" s="86" customFormat="1" customHeight="1"/>
    <row r="31" s="86" customFormat="1" customHeight="1"/>
    <row r="32" s="86" customFormat="1" customHeight="1"/>
    <row r="33" s="86" customFormat="1" customHeight="1"/>
    <row r="34" s="86" customFormat="1" customHeight="1"/>
    <row r="35" s="86" customFormat="1" customHeight="1"/>
    <row r="36" s="86" customFormat="1" customHeight="1"/>
    <row r="37" s="86" customFormat="1" customHeight="1"/>
    <row r="38" s="86" customFormat="1" customHeight="1"/>
    <row r="39" s="86" customFormat="1" customHeight="1"/>
    <row r="40" s="86" customFormat="1" customHeight="1"/>
    <row r="41" s="86" customFormat="1" customHeight="1"/>
    <row r="42" s="86" customFormat="1" customHeight="1"/>
    <row r="43" s="86" customFormat="1" customHeight="1"/>
    <row r="44" s="86" customFormat="1" customHeight="1"/>
    <row r="45" s="86" customFormat="1" customHeight="1"/>
    <row r="46" s="86" customFormat="1" customHeight="1"/>
    <row r="47" s="86" customFormat="1" customHeight="1"/>
    <row r="48" s="86" customFormat="1" customHeight="1"/>
    <row r="49" s="86" customFormat="1" customHeight="1"/>
    <row r="50" s="86" customFormat="1" customHeight="1"/>
    <row r="51" s="86" customFormat="1" customHeight="1"/>
    <row r="52" s="86" customFormat="1" customHeight="1"/>
    <row r="53" s="86" customFormat="1" customHeight="1"/>
    <row r="54" s="86" customFormat="1" customHeight="1"/>
    <row r="55" s="86" customFormat="1" customHeight="1"/>
    <row r="56" s="86" customFormat="1" customHeight="1"/>
    <row r="57" s="86" customFormat="1" customHeight="1"/>
    <row r="58" s="86" customFormat="1" customHeight="1"/>
    <row r="59" s="86" customFormat="1" customHeight="1"/>
    <row r="60" s="86" customFormat="1" customHeight="1"/>
    <row r="61" s="86" customFormat="1" customHeight="1"/>
    <row r="62" s="86" customFormat="1" customHeight="1"/>
    <row r="63" s="86" customFormat="1" customHeight="1"/>
    <row r="64" s="86" customFormat="1" customHeight="1"/>
    <row r="65" s="86" customFormat="1" customHeight="1"/>
    <row r="66" s="86" customFormat="1" customHeight="1"/>
    <row r="67" s="86" customFormat="1" customHeight="1"/>
    <row r="68" s="86" customFormat="1" customHeight="1"/>
    <row r="69" s="86" customFormat="1" customHeight="1"/>
    <row r="70" s="86" customFormat="1" customHeight="1"/>
    <row r="71" s="86" customFormat="1" customHeight="1"/>
    <row r="72" s="86" customFormat="1" customHeight="1"/>
    <row r="73" s="86" customFormat="1" customHeight="1"/>
    <row r="74" s="86" customFormat="1" customHeight="1"/>
    <row r="75" s="86" customFormat="1" customHeight="1"/>
    <row r="76" s="86" customFormat="1" customHeight="1"/>
    <row r="77" s="86" customFormat="1" customHeight="1"/>
    <row r="78" s="86" customFormat="1" customHeight="1"/>
    <row r="79" s="86" customFormat="1" customHeight="1"/>
    <row r="80" s="86" customFormat="1" customHeight="1"/>
    <row r="81" s="86" customFormat="1" customHeight="1"/>
    <row r="82" s="86" customFormat="1" customHeight="1"/>
    <row r="83" s="86" customFormat="1" customHeight="1"/>
    <row r="84" s="86" customFormat="1" customHeight="1"/>
    <row r="85" s="86" customFormat="1" customHeight="1"/>
    <row r="86" s="86" customFormat="1" customHeight="1"/>
    <row r="87" s="86" customFormat="1" customHeight="1"/>
    <row r="88" s="86" customFormat="1" customHeight="1"/>
    <row r="89" s="86" customFormat="1" customHeight="1"/>
    <row r="90" s="86" customFormat="1" customHeight="1"/>
    <row r="91" s="86" customFormat="1" customHeight="1"/>
    <row r="92" s="86" customFormat="1" customHeight="1"/>
    <row r="93" s="86" customFormat="1" customHeight="1"/>
    <row r="94" s="86" customFormat="1" customHeight="1"/>
    <row r="95" s="86" customFormat="1" customHeight="1"/>
    <row r="96" s="86" customFormat="1" customHeight="1"/>
    <row r="97" s="86" customFormat="1" customHeight="1"/>
    <row r="98" s="86" customFormat="1" customHeight="1"/>
    <row r="99" s="86" customFormat="1" customHeight="1"/>
    <row r="100" s="86" customFormat="1" customHeight="1"/>
    <row r="101" s="86" customFormat="1" customHeight="1"/>
    <row r="102" s="86" customFormat="1" customHeight="1"/>
    <row r="103" s="86" customFormat="1" customHeight="1"/>
    <row r="104" s="86" customFormat="1" customHeight="1"/>
    <row r="105" s="86" customFormat="1" customHeight="1"/>
    <row r="106" s="86" customFormat="1" customHeight="1"/>
    <row r="107" s="86" customFormat="1" customHeight="1"/>
    <row r="108" s="86" customFormat="1" customHeight="1"/>
    <row r="109" s="86" customFormat="1" customHeight="1"/>
    <row r="110" s="86" customFormat="1" customHeight="1"/>
    <row r="111" s="86" customFormat="1" customHeight="1"/>
    <row r="112" s="86" customFormat="1" customHeight="1"/>
    <row r="113" s="86" customFormat="1" customHeight="1"/>
    <row r="114" s="86" customFormat="1" customHeight="1"/>
    <row r="115" s="86" customFormat="1" customHeight="1"/>
    <row r="116" s="86" customFormat="1" customHeight="1"/>
    <row r="117" s="86" customFormat="1" customHeight="1"/>
    <row r="118" s="86" customFormat="1" customHeight="1"/>
    <row r="119" s="86" customFormat="1" customHeight="1"/>
    <row r="120" s="86" customFormat="1" customHeight="1"/>
    <row r="121" s="86" customFormat="1" customHeight="1"/>
    <row r="122" s="86" customFormat="1" customHeight="1"/>
    <row r="123" s="86" customFormat="1" customHeight="1"/>
    <row r="124" s="86" customFormat="1" customHeight="1"/>
    <row r="125" s="86" customFormat="1" customHeight="1"/>
    <row r="126" s="86" customFormat="1" customHeight="1"/>
    <row r="127" s="86" customFormat="1" customHeight="1"/>
    <row r="128" s="86" customFormat="1" customHeight="1"/>
    <row r="129" s="86" customFormat="1" customHeight="1"/>
    <row r="130" s="86" customFormat="1" customHeight="1"/>
    <row r="131" s="86" customFormat="1" customHeight="1"/>
    <row r="132" s="86" customFormat="1" customHeight="1"/>
    <row r="133" s="86" customFormat="1" customHeight="1"/>
    <row r="134" s="86" customFormat="1" customHeight="1"/>
    <row r="135" s="86" customFormat="1" customHeight="1"/>
    <row r="136" s="86" customFormat="1" customHeight="1"/>
    <row r="137" s="86" customFormat="1" customHeight="1"/>
    <row r="138" s="86" customFormat="1" customHeight="1"/>
    <row r="139" s="86" customFormat="1" customHeight="1"/>
    <row r="140" s="86" customFormat="1" customHeight="1"/>
    <row r="141" s="86" customFormat="1" customHeight="1"/>
    <row r="142" s="86" customFormat="1" customHeight="1"/>
    <row r="143" s="86" customFormat="1" customHeight="1"/>
    <row r="144" s="86" customFormat="1" customHeight="1"/>
    <row r="145" s="86" customFormat="1" customHeight="1"/>
    <row r="146" s="86" customFormat="1" customHeight="1"/>
    <row r="147" s="86" customFormat="1" customHeight="1"/>
    <row r="148" s="86" customFormat="1" customHeight="1"/>
    <row r="149" s="86" customFormat="1" customHeight="1"/>
    <row r="150" s="86" customFormat="1" customHeight="1"/>
    <row r="151" s="86" customFormat="1" customHeight="1"/>
    <row r="152" s="86" customFormat="1" customHeight="1"/>
    <row r="153" s="86" customFormat="1" customHeight="1"/>
    <row r="154" s="86" customFormat="1" customHeight="1"/>
    <row r="155" s="86" customFormat="1" customHeight="1"/>
    <row r="156" s="86" customFormat="1" customHeight="1"/>
    <row r="157" s="86" customFormat="1" customHeight="1"/>
    <row r="158" s="86" customFormat="1" customHeight="1"/>
    <row r="159" s="86" customFormat="1" customHeight="1"/>
    <row r="160" s="86" customFormat="1" customHeight="1"/>
    <row r="161" s="87" customFormat="1" customHeight="1"/>
    <row r="162" s="87" customFormat="1" customHeight="1"/>
    <row r="163" s="87" customFormat="1" customHeight="1"/>
    <row r="164" s="87" customFormat="1" customHeight="1"/>
    <row r="165" s="87" customFormat="1" customHeight="1"/>
    <row r="166" s="87" customFormat="1" customHeight="1"/>
    <row r="167" s="87" customFormat="1" customHeight="1"/>
    <row r="168" s="87" customFormat="1" customHeight="1"/>
    <row r="169" s="87" customFormat="1" customHeight="1"/>
    <row r="170" s="87" customFormat="1" customHeight="1"/>
    <row r="171" s="87" customFormat="1" customHeight="1"/>
    <row r="172" s="87" customFormat="1" customHeight="1"/>
    <row r="173" s="87" customFormat="1" customHeight="1"/>
    <row r="174" s="87" customFormat="1" customHeight="1"/>
    <row r="175" s="87" customFormat="1" customHeight="1"/>
    <row r="176" s="87" customFormat="1" customHeight="1"/>
    <row r="177" s="87" customFormat="1" customHeight="1"/>
    <row r="178" s="87" customFormat="1" customHeight="1"/>
    <row r="179" s="87" customFormat="1" customHeight="1"/>
    <row r="180" s="87" customFormat="1" customHeight="1"/>
    <row r="181" s="87" customFormat="1" customHeight="1"/>
    <row r="182" s="87" customFormat="1" customHeight="1"/>
    <row r="183" s="87" customFormat="1" customHeight="1"/>
    <row r="184" s="87" customFormat="1" customHeight="1"/>
    <row r="185" s="87" customFormat="1" customHeight="1"/>
    <row r="186" s="87" customFormat="1" customHeight="1"/>
    <row r="187" s="87" customFormat="1" customHeight="1"/>
    <row r="188" s="87" customFormat="1" customHeight="1"/>
    <row r="189" s="87" customFormat="1" customHeight="1"/>
    <row r="190" s="87" customFormat="1" customHeight="1"/>
    <row r="191" s="87" customFormat="1" customHeight="1"/>
    <row r="192" s="87" customFormat="1" customHeight="1"/>
    <row r="193" s="87" customFormat="1" customHeight="1"/>
    <row r="194" s="87" customFormat="1" customHeight="1"/>
    <row r="195" s="87" customFormat="1" customHeight="1"/>
    <row r="196" s="87" customFormat="1" customHeight="1"/>
    <row r="197" s="87" customFormat="1" customHeight="1"/>
    <row r="198" s="87" customFormat="1" customHeight="1"/>
    <row r="199" s="87" customFormat="1" customHeight="1"/>
    <row r="200" s="87" customFormat="1" customHeight="1"/>
    <row r="201" s="87" customFormat="1" customHeight="1"/>
    <row r="202" s="87" customFormat="1" customHeight="1"/>
    <row r="203" s="87" customFormat="1" customHeight="1"/>
    <row r="204" s="87" customFormat="1" customHeight="1"/>
    <row r="205" s="87" customFormat="1" customHeight="1"/>
    <row r="206" s="87" customFormat="1" customHeight="1"/>
    <row r="207" s="87" customFormat="1" customHeight="1"/>
    <row r="208" s="87" customFormat="1" customHeight="1"/>
    <row r="209" s="87" customFormat="1" customHeight="1"/>
    <row r="210" s="87" customFormat="1" customHeight="1"/>
    <row r="211" s="87" customFormat="1" customHeight="1"/>
    <row r="212" s="87" customFormat="1" customHeight="1"/>
    <row r="213" s="87" customFormat="1" customHeight="1"/>
    <row r="214" s="87" customFormat="1" customHeight="1"/>
    <row r="215" s="87" customFormat="1" customHeight="1"/>
    <row r="216" s="87" customFormat="1" customHeight="1"/>
    <row r="217" s="87" customFormat="1" customHeight="1"/>
    <row r="218" s="87" customFormat="1" customHeight="1"/>
    <row r="219" s="87" customFormat="1" customHeight="1"/>
    <row r="220" s="87" customFormat="1" customHeight="1"/>
    <row r="221" s="87" customFormat="1" customHeight="1"/>
    <row r="222" s="87" customFormat="1" customHeight="1"/>
    <row r="223" s="87" customFormat="1" customHeight="1"/>
    <row r="224" s="87" customFormat="1" customHeight="1"/>
    <row r="225" s="87" customFormat="1" customHeight="1"/>
    <row r="226" s="87" customFormat="1" customHeight="1"/>
    <row r="227" s="87" customFormat="1" customHeight="1"/>
    <row r="228" s="87" customFormat="1" customHeight="1"/>
    <row r="229" s="87" customFormat="1" customHeight="1"/>
    <row r="230" s="87" customFormat="1" customHeight="1"/>
    <row r="231" s="87" customFormat="1" customHeight="1"/>
    <row r="232" s="87" customFormat="1" customHeight="1"/>
    <row r="233" s="87" customFormat="1" customHeight="1"/>
    <row r="234" s="87" customFormat="1" customHeight="1"/>
    <row r="235" s="87" customFormat="1" customHeight="1"/>
    <row r="236" s="87" customFormat="1" customHeight="1"/>
    <row r="237" s="87" customFormat="1" customHeight="1"/>
    <row r="238" s="87" customFormat="1" customHeight="1"/>
    <row r="239" s="87" customFormat="1" customHeight="1"/>
    <row r="240" s="87" customFormat="1" customHeight="1"/>
    <row r="241" s="87" customFormat="1" customHeight="1"/>
    <row r="242" s="87" customFormat="1" customHeight="1"/>
    <row r="243" s="87" customFormat="1" customHeight="1"/>
    <row r="244" s="87" customFormat="1" customHeight="1"/>
    <row r="245" s="87" customFormat="1" customHeight="1"/>
    <row r="246" s="87" customFormat="1" customHeight="1"/>
    <row r="247" s="87" customFormat="1" customHeight="1"/>
    <row r="248" s="87" customFormat="1" customHeight="1"/>
    <row r="249" s="87" customFormat="1" customHeight="1"/>
    <row r="250" s="87" customFormat="1" customHeight="1"/>
    <row r="251" s="87" customFormat="1" customHeight="1"/>
    <row r="252" s="87" customFormat="1" customHeight="1"/>
    <row r="253" s="87" customFormat="1" customHeight="1"/>
    <row r="254" s="87" customFormat="1" customHeight="1"/>
    <row r="255" s="87" customFormat="1" customHeight="1"/>
    <row r="256" s="87" customFormat="1" customHeight="1"/>
    <row r="257" s="87" customFormat="1" customHeight="1"/>
    <row r="258" s="87" customFormat="1" customHeight="1"/>
    <row r="259" s="87" customFormat="1" customHeight="1"/>
    <row r="260" s="87" customFormat="1" customHeight="1"/>
    <row r="261" s="87" customFormat="1" customHeight="1"/>
    <row r="262" s="87" customFormat="1" customHeight="1"/>
    <row r="263" s="87" customFormat="1" customHeight="1"/>
    <row r="264" s="87" customFormat="1" customHeight="1"/>
    <row r="265" s="87" customFormat="1" customHeight="1"/>
    <row r="266" s="87" customFormat="1" customHeight="1"/>
    <row r="267" s="87" customFormat="1" customHeight="1"/>
    <row r="268" s="87" customFormat="1" customHeight="1"/>
    <row r="269" s="87" customFormat="1" customHeight="1"/>
    <row r="270" s="87" customFormat="1" customHeight="1"/>
    <row r="271" s="87" customFormat="1" customHeight="1"/>
    <row r="272" s="87" customFormat="1" customHeight="1"/>
    <row r="273" s="87" customFormat="1" customHeight="1"/>
    <row r="274" s="87" customFormat="1" customHeight="1"/>
    <row r="275" s="87" customFormat="1" customHeight="1"/>
    <row r="276" s="87" customFormat="1" customHeight="1"/>
    <row r="277" s="87" customFormat="1" customHeight="1"/>
    <row r="278" s="87" customFormat="1" customHeight="1"/>
    <row r="279" s="87" customFormat="1" customHeight="1"/>
    <row r="280" s="87" customFormat="1" customHeight="1"/>
    <row r="281" s="87" customFormat="1" customHeight="1"/>
    <row r="282" s="87" customFormat="1" customHeight="1"/>
    <row r="283" s="87" customFormat="1" customHeight="1"/>
    <row r="284" s="87" customFormat="1" customHeight="1"/>
    <row r="285" s="87" customFormat="1" customHeight="1"/>
    <row r="286" s="87" customFormat="1" customHeight="1"/>
    <row r="287" s="87" customFormat="1" customHeight="1"/>
    <row r="288" s="87" customFormat="1" customHeight="1"/>
    <row r="289" s="87" customFormat="1" customHeight="1"/>
    <row r="290" s="87" customFormat="1" customHeight="1"/>
    <row r="291" s="87" customFormat="1" customHeight="1"/>
    <row r="292" s="87" customFormat="1" customHeight="1"/>
    <row r="293" s="87" customFormat="1" customHeight="1"/>
    <row r="294" s="87" customFormat="1" customHeight="1"/>
    <row r="295" s="87" customFormat="1" customHeight="1"/>
    <row r="296" s="87" customFormat="1" customHeight="1"/>
    <row r="297" s="87" customFormat="1" customHeight="1"/>
    <row r="298" s="87" customFormat="1" customHeight="1"/>
    <row r="299" s="87" customFormat="1" customHeight="1"/>
    <row r="300" s="87" customFormat="1" customHeight="1"/>
    <row r="301" s="87" customFormat="1" customHeight="1"/>
    <row r="302" s="87" customFormat="1" customHeight="1"/>
    <row r="303" s="87" customFormat="1" customHeight="1"/>
    <row r="304" s="87" customFormat="1" customHeight="1"/>
    <row r="305" s="87" customFormat="1" customHeight="1"/>
    <row r="306" s="87" customFormat="1" customHeight="1"/>
    <row r="307" s="87" customFormat="1" customHeight="1"/>
    <row r="308" s="87" customFormat="1" customHeight="1"/>
    <row r="309" s="87" customFormat="1" customHeight="1"/>
    <row r="310" s="87" customFormat="1" customHeight="1"/>
    <row r="311" s="87" customFormat="1" customHeight="1"/>
    <row r="312" s="87" customFormat="1" customHeight="1"/>
    <row r="313" s="87" customFormat="1" customHeight="1"/>
    <row r="314" s="87" customFormat="1" customHeight="1"/>
    <row r="315" s="87" customFormat="1" customHeight="1"/>
    <row r="316" s="87" customFormat="1" customHeight="1"/>
    <row r="317" s="87" customFormat="1" customHeight="1"/>
    <row r="318" s="87" customFormat="1" customHeight="1"/>
    <row r="319" s="87" customFormat="1" customHeight="1"/>
    <row r="320" s="87" customFormat="1" customHeight="1"/>
    <row r="321" s="87" customFormat="1" customHeight="1"/>
    <row r="322" s="87" customFormat="1" customHeight="1"/>
    <row r="323" s="87" customFormat="1" customHeight="1"/>
    <row r="324" s="87" customFormat="1" customHeight="1"/>
    <row r="325" s="87" customFormat="1" customHeight="1"/>
    <row r="326" s="87" customFormat="1" customHeight="1"/>
    <row r="327" s="87" customFormat="1" customHeight="1"/>
    <row r="328" s="87" customFormat="1" customHeight="1"/>
    <row r="329" s="87" customFormat="1" customHeight="1"/>
    <row r="330" s="87" customFormat="1" customHeight="1"/>
    <row r="331" s="87" customFormat="1" customHeight="1"/>
    <row r="332" s="87" customFormat="1" customHeight="1"/>
    <row r="333" s="87" customFormat="1" customHeight="1"/>
    <row r="334" s="87" customFormat="1" customHeight="1"/>
    <row r="335" s="87" customFormat="1" customHeight="1"/>
    <row r="336" s="87" customFormat="1" customHeight="1"/>
    <row r="337" s="87" customFormat="1" customHeight="1"/>
    <row r="338" s="87" customFormat="1" customHeight="1"/>
    <row r="339" s="87" customFormat="1" customHeight="1"/>
    <row r="340" s="87" customFormat="1" customHeight="1"/>
    <row r="341" s="87" customFormat="1" customHeight="1"/>
    <row r="342" s="87" customFormat="1" customHeight="1"/>
    <row r="343" s="87" customFormat="1" customHeight="1"/>
    <row r="344" s="87" customFormat="1" customHeight="1"/>
    <row r="345" s="87" customFormat="1" customHeight="1"/>
    <row r="346" s="87" customFormat="1" customHeight="1"/>
    <row r="347" s="87" customFormat="1" customHeight="1"/>
    <row r="348" s="87" customFormat="1" customHeight="1"/>
    <row r="349" s="87" customFormat="1" customHeight="1"/>
    <row r="350" s="87" customFormat="1" customHeight="1"/>
    <row r="351" s="87" customFormat="1" customHeight="1"/>
    <row r="352" s="87" customFormat="1" customHeight="1"/>
    <row r="353" s="87" customFormat="1" customHeight="1"/>
    <row r="354" s="87" customFormat="1" customHeight="1"/>
    <row r="355" s="87" customFormat="1" customHeight="1"/>
    <row r="356" s="87" customFormat="1" customHeight="1"/>
    <row r="357" s="87" customFormat="1" customHeight="1"/>
    <row r="358" s="87" customFormat="1" customHeight="1"/>
    <row r="359" s="87" customFormat="1" customHeight="1"/>
    <row r="360" s="87" customFormat="1" customHeight="1"/>
    <row r="361" s="87" customFormat="1" customHeight="1"/>
    <row r="362" s="87" customFormat="1" customHeight="1"/>
    <row r="363" s="87" customFormat="1" customHeight="1"/>
    <row r="364" s="87" customFormat="1" customHeight="1"/>
    <row r="365" s="87" customFormat="1" customHeight="1"/>
    <row r="366" s="87" customFormat="1" customHeight="1"/>
    <row r="367" s="87" customFormat="1" customHeight="1"/>
    <row r="368" s="87" customFormat="1" customHeight="1"/>
    <row r="369" s="87" customFormat="1" customHeight="1"/>
    <row r="370" s="87" customFormat="1" customHeight="1"/>
    <row r="371" s="87" customFormat="1" customHeight="1"/>
    <row r="372" s="87" customFormat="1" customHeight="1"/>
    <row r="373" s="87" customFormat="1" customHeight="1"/>
    <row r="374" s="87" customFormat="1" customHeight="1"/>
    <row r="375" s="87" customFormat="1" customHeight="1"/>
    <row r="376" s="87" customFormat="1" customHeight="1"/>
    <row r="377" s="87" customFormat="1" customHeight="1"/>
    <row r="378" s="87" customFormat="1" customHeight="1"/>
    <row r="379" s="87" customFormat="1" customHeight="1"/>
    <row r="380" s="87" customFormat="1" customHeight="1"/>
    <row r="381" s="87" customFormat="1" customHeight="1"/>
    <row r="382" s="87" customFormat="1" customHeight="1"/>
    <row r="383" s="87" customFormat="1" customHeight="1"/>
    <row r="384" s="87" customFormat="1" customHeight="1"/>
    <row r="385" s="87" customFormat="1" customHeight="1"/>
    <row r="386" s="87" customFormat="1" customHeight="1"/>
    <row r="387" s="87" customFormat="1" customHeight="1"/>
    <row r="388" s="87" customFormat="1" customHeight="1"/>
    <row r="389" s="87" customFormat="1" customHeight="1"/>
    <row r="390" s="87" customFormat="1" customHeight="1"/>
    <row r="391" s="87" customFormat="1" customHeight="1"/>
    <row r="392" s="87" customFormat="1" customHeight="1"/>
    <row r="393" s="87" customFormat="1" customHeight="1"/>
    <row r="394" s="87" customFormat="1" customHeight="1"/>
    <row r="395" s="87" customFormat="1" customHeight="1"/>
    <row r="396" s="87" customFormat="1" customHeight="1"/>
    <row r="397" s="87" customFormat="1" customHeight="1"/>
    <row r="398" s="87" customFormat="1" customHeight="1"/>
    <row r="399" s="87" customFormat="1" customHeight="1"/>
    <row r="400" s="87" customFormat="1" customHeight="1"/>
    <row r="401" s="87" customFormat="1" customHeight="1"/>
    <row r="402" s="87" customFormat="1" customHeight="1"/>
    <row r="403" s="87" customFormat="1" customHeight="1"/>
    <row r="404" s="87" customFormat="1" customHeight="1"/>
    <row r="405" s="87" customFormat="1" customHeight="1"/>
    <row r="406" s="87" customFormat="1" customHeight="1"/>
    <row r="407" s="87" customFormat="1" customHeight="1"/>
    <row r="408" s="87" customFormat="1" customHeight="1"/>
    <row r="409" s="87" customFormat="1" customHeight="1"/>
    <row r="410" s="87" customFormat="1" customHeight="1"/>
    <row r="411" s="87" customFormat="1" customHeight="1"/>
    <row r="412" s="87" customFormat="1" customHeight="1"/>
    <row r="413" s="87" customFormat="1" customHeight="1"/>
    <row r="414" s="87" customFormat="1" customHeight="1"/>
    <row r="415" s="87" customFormat="1" customHeight="1"/>
    <row r="416" s="87" customFormat="1" customHeight="1"/>
    <row r="417" s="87" customFormat="1" customHeight="1"/>
    <row r="418" s="87" customFormat="1" customHeight="1"/>
    <row r="419" s="87" customFormat="1" customHeight="1"/>
    <row r="420" s="87" customFormat="1" customHeight="1"/>
    <row r="421" s="87" customFormat="1" customHeight="1"/>
    <row r="422" s="87" customFormat="1" customHeight="1"/>
    <row r="423" s="87" customFormat="1" customHeight="1"/>
    <row r="424" s="87" customFormat="1" customHeight="1"/>
    <row r="425" s="87" customFormat="1" customHeight="1"/>
    <row r="426" s="87" customFormat="1" customHeight="1"/>
    <row r="427" s="87" customFormat="1" customHeight="1"/>
    <row r="428" s="87" customFormat="1" customHeight="1"/>
    <row r="429" s="87" customFormat="1" customHeight="1"/>
    <row r="430" s="87" customFormat="1" customHeight="1"/>
    <row r="431" s="87" customFormat="1" customHeight="1"/>
    <row r="432" s="87" customFormat="1" customHeight="1"/>
    <row r="433" s="87" customFormat="1" customHeight="1"/>
    <row r="434" s="87" customFormat="1" customHeight="1"/>
    <row r="435" s="87" customFormat="1" customHeight="1"/>
    <row r="436" s="87" customFormat="1" customHeight="1"/>
    <row r="437" s="87" customFormat="1" customHeight="1"/>
    <row r="438" s="87" customFormat="1" customHeight="1"/>
    <row r="439" s="87" customFormat="1" customHeight="1"/>
    <row r="440" s="87" customFormat="1" customHeight="1"/>
    <row r="441" s="87" customFormat="1" customHeight="1"/>
    <row r="442" s="87" customFormat="1" customHeight="1"/>
    <row r="443" s="87" customFormat="1" customHeight="1"/>
    <row r="444" s="87" customFormat="1" customHeight="1"/>
    <row r="445" s="87" customFormat="1" customHeight="1"/>
    <row r="446" s="87" customFormat="1" customHeight="1"/>
    <row r="447" s="87" customFormat="1" customHeight="1"/>
    <row r="448" s="87" customFormat="1" customHeight="1"/>
    <row r="449" s="87" customFormat="1" customHeight="1"/>
    <row r="450" s="87" customFormat="1" customHeight="1"/>
    <row r="451" s="87" customFormat="1" customHeight="1"/>
    <row r="452" s="87" customFormat="1" customHeight="1"/>
    <row r="453" s="87" customFormat="1" customHeight="1"/>
    <row r="454" s="87" customFormat="1" customHeight="1"/>
    <row r="455" s="87" customFormat="1" customHeight="1"/>
    <row r="456" s="87" customFormat="1" customHeight="1"/>
    <row r="457" s="87" customFormat="1" customHeight="1"/>
    <row r="458" s="87" customFormat="1" customHeight="1"/>
    <row r="459" s="87" customFormat="1" customHeight="1"/>
    <row r="460" s="87" customFormat="1" customHeight="1"/>
    <row r="461" s="87" customFormat="1" customHeight="1"/>
    <row r="462" s="87" customFormat="1" customHeight="1"/>
    <row r="463" s="87" customFormat="1" customHeight="1"/>
    <row r="464" s="87" customFormat="1" customHeight="1"/>
    <row r="465" s="87" customFormat="1" customHeight="1"/>
    <row r="466" s="87" customFormat="1" customHeight="1"/>
    <row r="467" s="87" customFormat="1" customHeight="1"/>
    <row r="468" s="87" customFormat="1" customHeight="1"/>
    <row r="469" s="87" customFormat="1" customHeight="1"/>
    <row r="470" s="87" customFormat="1" customHeight="1"/>
    <row r="471" s="87" customFormat="1" customHeight="1"/>
    <row r="472" s="87" customFormat="1" customHeight="1"/>
    <row r="473" s="87" customFormat="1" customHeight="1"/>
    <row r="474" s="87" customFormat="1" customHeight="1"/>
    <row r="475" s="87" customFormat="1" customHeight="1"/>
    <row r="476" s="87" customFormat="1" customHeight="1"/>
    <row r="477" s="87" customFormat="1" customHeight="1"/>
    <row r="478" s="87" customFormat="1" customHeight="1"/>
    <row r="479" s="87" customFormat="1" customHeight="1"/>
    <row r="480" s="87" customFormat="1" customHeight="1"/>
    <row r="481" s="87" customFormat="1" customHeight="1"/>
    <row r="482" s="87" customFormat="1" customHeight="1"/>
    <row r="483" s="87" customFormat="1" customHeight="1"/>
    <row r="484" s="87" customFormat="1" customHeight="1"/>
    <row r="485" s="87" customFormat="1" customHeight="1"/>
    <row r="486" s="87" customFormat="1" customHeight="1"/>
    <row r="487" s="87" customFormat="1" customHeight="1"/>
    <row r="488" s="87" customFormat="1" customHeight="1"/>
    <row r="489" s="87" customFormat="1" customHeight="1"/>
    <row r="490" s="87" customFormat="1" customHeight="1"/>
    <row r="491" s="87" customFormat="1" customHeight="1"/>
    <row r="492" s="87" customFormat="1" customHeight="1"/>
    <row r="493" s="87" customFormat="1" customHeight="1"/>
    <row r="494" s="87" customFormat="1" customHeight="1"/>
    <row r="495" s="87" customFormat="1" customHeight="1"/>
    <row r="496" s="87" customFormat="1" customHeight="1"/>
    <row r="497" s="87" customFormat="1" customHeight="1"/>
    <row r="498" s="87" customFormat="1" customHeight="1"/>
    <row r="499" s="87" customFormat="1" customHeight="1"/>
    <row r="500" s="87" customFormat="1" customHeight="1"/>
    <row r="501" s="87" customFormat="1" customHeight="1"/>
    <row r="502" s="87" customFormat="1" customHeight="1"/>
    <row r="503" s="87" customFormat="1" customHeight="1"/>
    <row r="504" s="87" customFormat="1" customHeight="1"/>
    <row r="505" s="87" customFormat="1" customHeight="1"/>
    <row r="506" s="87" customFormat="1" customHeight="1"/>
    <row r="507" s="87" customFormat="1" customHeight="1"/>
    <row r="508" s="87" customFormat="1" customHeight="1"/>
    <row r="509" s="87" customFormat="1" customHeight="1"/>
    <row r="510" s="87" customFormat="1" customHeight="1"/>
    <row r="511" s="87" customFormat="1" customHeight="1"/>
    <row r="512" s="87" customFormat="1" customHeight="1"/>
    <row r="513" s="87" customFormat="1" customHeight="1"/>
    <row r="514" s="87" customFormat="1" customHeight="1"/>
    <row r="515" s="87" customFormat="1" customHeight="1"/>
    <row r="516" s="87" customFormat="1" customHeight="1"/>
    <row r="517" s="87" customFormat="1" customHeight="1"/>
    <row r="518" s="87" customFormat="1" customHeight="1"/>
    <row r="519" s="87" customFormat="1" customHeight="1"/>
    <row r="520" s="87" customFormat="1" customHeight="1"/>
    <row r="521" s="87" customFormat="1" customHeight="1"/>
    <row r="522" s="87" customFormat="1" customHeight="1"/>
    <row r="523" s="87" customFormat="1" customHeight="1"/>
    <row r="524" s="87" customFormat="1" customHeight="1"/>
    <row r="525" s="87" customFormat="1" customHeight="1"/>
    <row r="526" s="87" customFormat="1" customHeight="1"/>
    <row r="527" s="87" customFormat="1" customHeight="1"/>
    <row r="528" s="87" customFormat="1" customHeight="1"/>
    <row r="529" s="87" customFormat="1" customHeight="1"/>
    <row r="530" s="87" customFormat="1" customHeight="1"/>
    <row r="531" s="87" customFormat="1" customHeight="1"/>
    <row r="532" s="87" customFormat="1" customHeight="1"/>
    <row r="533" s="87" customFormat="1" customHeight="1"/>
    <row r="534" s="87" customFormat="1" customHeight="1"/>
    <row r="535" s="87" customFormat="1" customHeight="1"/>
    <row r="536" s="87" customFormat="1" customHeight="1"/>
    <row r="537" s="87" customFormat="1" customHeight="1"/>
    <row r="538" s="87" customFormat="1" customHeight="1"/>
    <row r="539" s="87" customFormat="1" customHeight="1"/>
    <row r="540" s="87" customFormat="1" customHeight="1"/>
    <row r="541" s="87" customFormat="1" customHeight="1"/>
    <row r="542" s="87" customFormat="1" customHeight="1"/>
    <row r="543" s="87" customFormat="1" customHeight="1"/>
    <row r="544" s="87" customFormat="1" customHeight="1"/>
    <row r="545" s="87" customFormat="1" customHeight="1"/>
    <row r="546" s="87" customFormat="1" customHeight="1"/>
    <row r="547" s="87" customFormat="1" customHeight="1"/>
    <row r="548" s="87" customFormat="1" customHeight="1"/>
    <row r="549" s="87" customFormat="1" customHeight="1"/>
    <row r="550" s="87" customFormat="1" customHeight="1"/>
    <row r="551" s="87" customFormat="1" customHeight="1"/>
    <row r="552" s="87" customFormat="1" customHeight="1"/>
    <row r="553" s="87" customFormat="1" customHeight="1"/>
    <row r="554" s="87" customFormat="1" customHeight="1"/>
    <row r="555" s="87" customFormat="1" customHeight="1"/>
    <row r="556" s="87" customFormat="1" customHeight="1"/>
    <row r="557" s="87" customFormat="1" customHeight="1"/>
    <row r="558" s="87" customFormat="1" customHeight="1"/>
    <row r="559" s="87" customFormat="1" customHeight="1"/>
    <row r="560" s="87" customFormat="1" customHeight="1"/>
    <row r="561" s="87" customFormat="1" customHeight="1"/>
    <row r="562" s="87" customFormat="1" customHeight="1"/>
    <row r="563" s="87" customFormat="1" customHeight="1"/>
    <row r="564" s="87" customFormat="1" customHeight="1"/>
    <row r="565" s="87" customFormat="1" customHeight="1"/>
    <row r="566" s="87" customFormat="1" customHeight="1"/>
    <row r="567" s="87" customFormat="1" customHeight="1"/>
    <row r="568" s="87" customFormat="1" customHeight="1"/>
    <row r="569" s="87" customFormat="1" customHeight="1"/>
    <row r="570" s="87" customFormat="1" customHeight="1"/>
    <row r="571" s="87" customFormat="1" customHeight="1"/>
    <row r="572" s="87" customFormat="1" customHeight="1"/>
    <row r="573" s="87" customFormat="1" customHeight="1"/>
    <row r="574" s="87" customFormat="1" customHeight="1"/>
    <row r="575" s="87" customFormat="1" customHeight="1"/>
    <row r="576" s="87" customFormat="1" customHeight="1"/>
    <row r="577" s="87" customFormat="1" customHeight="1"/>
    <row r="578" s="87" customFormat="1" customHeight="1"/>
    <row r="579" s="87" customFormat="1" customHeight="1"/>
    <row r="580" s="87" customFormat="1" customHeight="1"/>
    <row r="581" s="87" customFormat="1" customHeight="1"/>
    <row r="582" s="87" customFormat="1" customHeight="1"/>
    <row r="583" s="87" customFormat="1" customHeight="1"/>
    <row r="584" s="87" customFormat="1" customHeight="1"/>
    <row r="585" s="87" customFormat="1" customHeight="1"/>
    <row r="586" s="87" customFormat="1" customHeight="1"/>
    <row r="587" s="87" customFormat="1" customHeight="1"/>
    <row r="588" s="87" customFormat="1" customHeight="1"/>
    <row r="589" s="87" customFormat="1" customHeight="1"/>
    <row r="590" s="87" customFormat="1" customHeight="1"/>
    <row r="591" s="87" customFormat="1" customHeight="1"/>
    <row r="592" s="87" customFormat="1" customHeight="1"/>
    <row r="593" s="87" customFormat="1" customHeight="1"/>
    <row r="594" s="87" customFormat="1" customHeight="1"/>
    <row r="595" s="87" customFormat="1" customHeight="1"/>
    <row r="596" s="87" customFormat="1" customHeight="1"/>
    <row r="597" s="87" customFormat="1" customHeight="1"/>
    <row r="598" s="87" customFormat="1" customHeight="1"/>
    <row r="599" s="87" customFormat="1" customHeight="1"/>
    <row r="600" s="87" customFormat="1" customHeight="1"/>
    <row r="601" s="87" customFormat="1" customHeight="1"/>
    <row r="602" s="87" customFormat="1" customHeight="1"/>
    <row r="603" s="87" customFormat="1" customHeight="1"/>
    <row r="604" s="87" customFormat="1" customHeight="1"/>
    <row r="605" s="87" customFormat="1" customHeight="1"/>
    <row r="606" s="87" customFormat="1" customHeight="1"/>
    <row r="607" s="87" customFormat="1" customHeight="1"/>
    <row r="608" s="87" customFormat="1" customHeight="1"/>
    <row r="609" s="87" customFormat="1" customHeight="1"/>
    <row r="610" s="87" customFormat="1" customHeight="1"/>
    <row r="611" s="87" customFormat="1" customHeight="1"/>
    <row r="612" s="87" customFormat="1" customHeight="1"/>
    <row r="613" s="87" customFormat="1" customHeight="1"/>
    <row r="614" s="87" customFormat="1" customHeight="1"/>
    <row r="615" s="87" customFormat="1" customHeight="1"/>
    <row r="616" s="87" customFormat="1" customHeight="1"/>
    <row r="617" s="87" customFormat="1" customHeight="1"/>
    <row r="618" s="87" customFormat="1" customHeight="1"/>
    <row r="619" s="87" customFormat="1" customHeight="1"/>
    <row r="620" s="87" customFormat="1" customHeight="1"/>
    <row r="621" s="87" customFormat="1" customHeight="1"/>
    <row r="622" s="87" customFormat="1" customHeight="1"/>
    <row r="623" s="87" customFormat="1" customHeight="1"/>
    <row r="624" s="87" customFormat="1" customHeight="1"/>
    <row r="625" s="87" customFormat="1" customHeight="1"/>
    <row r="626" s="87" customFormat="1" customHeight="1"/>
    <row r="627" s="87" customFormat="1" customHeight="1"/>
    <row r="628" s="87" customFormat="1" customHeight="1"/>
    <row r="629" s="87" customFormat="1" customHeight="1"/>
    <row r="630" s="87" customFormat="1" customHeight="1"/>
    <row r="631" s="87" customFormat="1" customHeight="1"/>
    <row r="632" s="87" customFormat="1" customHeight="1"/>
    <row r="633" s="87" customFormat="1" customHeight="1"/>
    <row r="634" s="87" customFormat="1" customHeight="1"/>
    <row r="635" s="87" customFormat="1" customHeight="1"/>
    <row r="636" s="87" customFormat="1" customHeight="1"/>
    <row r="637" s="87" customFormat="1" customHeight="1"/>
    <row r="638" s="87" customFormat="1" customHeight="1"/>
    <row r="639" s="87" customFormat="1" customHeight="1"/>
    <row r="640" s="87" customFormat="1" customHeight="1"/>
    <row r="641" s="87" customFormat="1" customHeight="1"/>
    <row r="642" s="87" customFormat="1" customHeight="1"/>
    <row r="643" s="87" customFormat="1" customHeight="1"/>
    <row r="644" s="87" customFormat="1" customHeight="1"/>
    <row r="645" s="87" customFormat="1" customHeight="1"/>
    <row r="646" s="87" customFormat="1" customHeight="1"/>
    <row r="647" s="87" customFormat="1" customHeight="1"/>
    <row r="648" s="87" customFormat="1" customHeight="1"/>
    <row r="649" s="87" customFormat="1" customHeight="1"/>
    <row r="650" s="87" customFormat="1" customHeight="1"/>
    <row r="651" s="87" customFormat="1" customHeight="1"/>
    <row r="652" s="87" customFormat="1" customHeight="1"/>
    <row r="653" s="87" customFormat="1" customHeight="1"/>
    <row r="654" s="87" customFormat="1" customHeight="1"/>
    <row r="655" s="87" customFormat="1" customHeight="1"/>
    <row r="656" s="87" customFormat="1" customHeight="1"/>
    <row r="657" s="87" customFormat="1" customHeight="1"/>
    <row r="658" s="87" customFormat="1" customHeight="1"/>
    <row r="659" s="87" customFormat="1" customHeight="1"/>
    <row r="660" s="87" customFormat="1" customHeight="1"/>
    <row r="661" s="87" customFormat="1" customHeight="1"/>
    <row r="662" s="87" customFormat="1" customHeight="1"/>
    <row r="663" s="87" customFormat="1" customHeight="1"/>
    <row r="664" s="87" customFormat="1" customHeight="1"/>
    <row r="665" s="87" customFormat="1" customHeight="1"/>
    <row r="666" s="87" customFormat="1" customHeight="1"/>
    <row r="667" s="87" customFormat="1" customHeight="1"/>
    <row r="668" s="87" customFormat="1" customHeight="1"/>
    <row r="669" s="87" customFormat="1" customHeight="1"/>
    <row r="670" s="87" customFormat="1" customHeight="1"/>
    <row r="671" s="87" customFormat="1" customHeight="1"/>
    <row r="672" s="87" customFormat="1" customHeight="1"/>
    <row r="673" s="87" customFormat="1" customHeight="1"/>
    <row r="674" s="87" customFormat="1" customHeight="1"/>
    <row r="675" s="87" customFormat="1" customHeight="1"/>
    <row r="676" s="87" customFormat="1" customHeight="1"/>
    <row r="677" s="87" customFormat="1" customHeight="1"/>
    <row r="678" s="87" customFormat="1" customHeight="1"/>
    <row r="679" s="87" customFormat="1" customHeight="1"/>
    <row r="680" s="87" customFormat="1" customHeight="1"/>
    <row r="681" s="87" customFormat="1" customHeight="1"/>
    <row r="682" s="87" customFormat="1" customHeight="1"/>
    <row r="683" s="87" customFormat="1" customHeight="1"/>
    <row r="684" s="87" customFormat="1" customHeight="1"/>
    <row r="685" s="87" customFormat="1" customHeight="1"/>
    <row r="686" s="87" customFormat="1" customHeight="1"/>
    <row r="687" s="87" customFormat="1" customHeight="1"/>
    <row r="688" s="87" customFormat="1" customHeight="1"/>
    <row r="689" s="87" customFormat="1" customHeight="1"/>
    <row r="690" s="87" customFormat="1" customHeight="1"/>
    <row r="691" s="87" customFormat="1" customHeight="1"/>
    <row r="692" s="87" customFormat="1" customHeight="1"/>
    <row r="693" s="87" customFormat="1" customHeight="1"/>
    <row r="694" s="87" customFormat="1" customHeight="1"/>
    <row r="695" s="87" customFormat="1" customHeight="1"/>
    <row r="696" s="87" customFormat="1" customHeight="1"/>
    <row r="697" s="87" customFormat="1" customHeight="1"/>
    <row r="698" s="87" customFormat="1" customHeight="1"/>
    <row r="699" s="87" customFormat="1" customHeight="1"/>
    <row r="700" s="87" customFormat="1" customHeight="1"/>
    <row r="701" s="87" customFormat="1" customHeight="1"/>
    <row r="702" s="87" customFormat="1" customHeight="1"/>
    <row r="703" s="87" customFormat="1" customHeight="1"/>
    <row r="704" s="87" customFormat="1" customHeight="1"/>
    <row r="705" s="87" customFormat="1" customHeight="1"/>
    <row r="706" s="87" customFormat="1" customHeight="1"/>
    <row r="707" s="87" customFormat="1" customHeight="1"/>
    <row r="708" s="87" customFormat="1" customHeight="1"/>
    <row r="709" s="87" customFormat="1" customHeight="1"/>
    <row r="710" s="87" customFormat="1" customHeight="1"/>
    <row r="711" s="87" customFormat="1" customHeight="1"/>
    <row r="712" s="87" customFormat="1" customHeight="1"/>
    <row r="713" s="87" customFormat="1" customHeight="1"/>
    <row r="714" s="87" customFormat="1" customHeight="1"/>
    <row r="715" s="87" customFormat="1" customHeight="1"/>
    <row r="716" s="87" customFormat="1" customHeight="1"/>
    <row r="717" s="87" customFormat="1" customHeight="1"/>
    <row r="718" s="87" customFormat="1" customHeight="1"/>
    <row r="719" s="87" customFormat="1" customHeight="1"/>
    <row r="720" s="87" customFormat="1" customHeight="1"/>
    <row r="721" s="87" customFormat="1" customHeight="1"/>
    <row r="722" s="87" customFormat="1" customHeight="1"/>
    <row r="723" s="87" customFormat="1" customHeight="1"/>
    <row r="724" s="87" customFormat="1" customHeight="1"/>
    <row r="725" s="87" customFormat="1" customHeight="1"/>
    <row r="726" s="87" customFormat="1" customHeight="1"/>
    <row r="727" s="87" customFormat="1" customHeight="1"/>
    <row r="728" s="87" customFormat="1" customHeight="1"/>
    <row r="729" s="87" customFormat="1" customHeight="1"/>
    <row r="730" s="87" customFormat="1" customHeight="1"/>
    <row r="731" s="87" customFormat="1" customHeight="1"/>
    <row r="732" s="87" customFormat="1" customHeight="1"/>
    <row r="733" s="87" customFormat="1" customHeight="1"/>
    <row r="734" s="87" customFormat="1" customHeight="1"/>
    <row r="735" s="87" customFormat="1" customHeight="1"/>
    <row r="736" s="87" customFormat="1" customHeight="1"/>
    <row r="737" s="87" customFormat="1" customHeight="1"/>
    <row r="738" s="87" customFormat="1" customHeight="1"/>
    <row r="739" s="87" customFormat="1" customHeight="1"/>
    <row r="740" s="87" customFormat="1" customHeight="1"/>
    <row r="741" s="87" customFormat="1" customHeight="1"/>
    <row r="742" s="87" customFormat="1" customHeight="1"/>
    <row r="743" s="87" customFormat="1" customHeight="1"/>
    <row r="744" s="87" customFormat="1" customHeight="1"/>
    <row r="745" s="87" customFormat="1" customHeight="1"/>
    <row r="746" s="87" customFormat="1" customHeight="1"/>
    <row r="747" s="87" customFormat="1" customHeight="1"/>
    <row r="748" s="87" customFormat="1" customHeight="1"/>
    <row r="749" s="87" customFormat="1" customHeight="1"/>
    <row r="750" s="87" customFormat="1" customHeight="1"/>
    <row r="751" s="87" customFormat="1" customHeight="1"/>
    <row r="752" s="87" customFormat="1" customHeight="1"/>
    <row r="753" s="87" customFormat="1" customHeight="1"/>
    <row r="754" s="87" customFormat="1" customHeight="1"/>
    <row r="755" s="87" customFormat="1" customHeight="1"/>
    <row r="756" s="87" customFormat="1" customHeight="1"/>
    <row r="757" s="87" customFormat="1" customHeight="1"/>
    <row r="758" s="87" customFormat="1" customHeight="1"/>
    <row r="759" s="87" customFormat="1" customHeight="1"/>
    <row r="760" s="87" customFormat="1" customHeight="1"/>
    <row r="761" s="87" customFormat="1" customHeight="1"/>
    <row r="762" s="87" customFormat="1" customHeight="1"/>
    <row r="763" s="87" customFormat="1" customHeight="1"/>
    <row r="764" s="87" customFormat="1" customHeight="1"/>
    <row r="765" s="87" customFormat="1" customHeight="1"/>
    <row r="766" s="87" customFormat="1" customHeight="1"/>
    <row r="767" s="87" customFormat="1" customHeight="1"/>
    <row r="768" s="87" customFormat="1" customHeight="1"/>
    <row r="769" s="87" customFormat="1" customHeight="1"/>
    <row r="770" s="87" customFormat="1" customHeight="1"/>
    <row r="771" s="87" customFormat="1" customHeight="1"/>
    <row r="772" s="87" customFormat="1" customHeight="1"/>
    <row r="773" s="87" customFormat="1" customHeight="1"/>
    <row r="774" s="87" customFormat="1" customHeight="1"/>
    <row r="775" s="87" customFormat="1" customHeight="1"/>
    <row r="776" s="87" customFormat="1" customHeight="1"/>
    <row r="777" s="87" customFormat="1" customHeight="1"/>
    <row r="778" s="87" customFormat="1" customHeight="1"/>
    <row r="779" s="87" customFormat="1" customHeight="1"/>
    <row r="780" s="87" customFormat="1" customHeight="1"/>
    <row r="781" s="87" customFormat="1" customHeight="1"/>
    <row r="782" s="87" customFormat="1" customHeight="1"/>
    <row r="783" s="87" customFormat="1" customHeight="1"/>
    <row r="784" s="87" customFormat="1" customHeight="1"/>
    <row r="785" s="87" customFormat="1" customHeight="1"/>
    <row r="786" s="87" customFormat="1" customHeight="1"/>
    <row r="787" s="87" customFormat="1" customHeight="1"/>
    <row r="788" s="87" customFormat="1" customHeight="1"/>
    <row r="789" s="87" customFormat="1" customHeight="1"/>
    <row r="790" s="87" customFormat="1" customHeight="1"/>
    <row r="791" s="87" customFormat="1" customHeight="1"/>
    <row r="792" s="87" customFormat="1" customHeight="1"/>
    <row r="793" s="87" customFormat="1" customHeight="1"/>
    <row r="794" s="87" customFormat="1" customHeight="1"/>
    <row r="795" s="87" customFormat="1" customHeight="1"/>
    <row r="796" s="87" customFormat="1" customHeight="1"/>
    <row r="797" s="87" customFormat="1" customHeight="1"/>
    <row r="798" s="87" customFormat="1" customHeight="1"/>
    <row r="799" s="87" customFormat="1" customHeight="1"/>
    <row r="800" s="87" customFormat="1" customHeight="1"/>
    <row r="801" s="87" customFormat="1" customHeight="1"/>
    <row r="802" s="87" customFormat="1" customHeight="1"/>
    <row r="803" s="87" customFormat="1" customHeight="1"/>
    <row r="804" s="87" customFormat="1" customHeight="1"/>
    <row r="805" s="87" customFormat="1" customHeight="1"/>
    <row r="806" s="87" customFormat="1" customHeight="1"/>
    <row r="807" s="87" customFormat="1" customHeight="1"/>
    <row r="808" s="87" customFormat="1" customHeight="1"/>
    <row r="809" s="87" customFormat="1" customHeight="1"/>
    <row r="810" s="87" customFormat="1" customHeight="1"/>
    <row r="811" s="87" customFormat="1" customHeight="1"/>
    <row r="812" s="87" customFormat="1" customHeight="1"/>
    <row r="813" s="87" customFormat="1" customHeight="1"/>
    <row r="814" s="87" customFormat="1" customHeight="1"/>
    <row r="815" s="87" customFormat="1" customHeight="1"/>
    <row r="816" s="87" customFormat="1" customHeight="1"/>
    <row r="817" s="87" customFormat="1" customHeight="1"/>
    <row r="818" s="87" customFormat="1" customHeight="1"/>
    <row r="819" s="87" customFormat="1" customHeight="1"/>
    <row r="820" s="87" customFormat="1" customHeight="1"/>
    <row r="821" s="87" customFormat="1" customHeight="1"/>
    <row r="822" s="87" customFormat="1" customHeight="1"/>
    <row r="823" s="87" customFormat="1" customHeight="1"/>
    <row r="824" s="87" customFormat="1" customHeight="1"/>
    <row r="825" s="87" customFormat="1" customHeight="1"/>
    <row r="826" s="87" customFormat="1" customHeight="1"/>
    <row r="827" s="87" customFormat="1" customHeight="1"/>
    <row r="828" s="87" customFormat="1" customHeight="1"/>
    <row r="829" s="87" customFormat="1" customHeight="1"/>
    <row r="830" s="87" customFormat="1" customHeight="1"/>
    <row r="831" s="87" customFormat="1" customHeight="1"/>
    <row r="832" s="87" customFormat="1" customHeight="1"/>
    <row r="833" s="87" customFormat="1" customHeight="1"/>
    <row r="834" s="87" customFormat="1" customHeight="1"/>
    <row r="835" s="87" customFormat="1" customHeight="1"/>
    <row r="836" s="87" customFormat="1" customHeight="1"/>
    <row r="837" s="87" customFormat="1" customHeight="1"/>
    <row r="838" s="87" customFormat="1" customHeight="1"/>
    <row r="839" s="87" customFormat="1" customHeight="1"/>
    <row r="840" s="87" customFormat="1" customHeight="1"/>
    <row r="841" s="87" customFormat="1" customHeight="1"/>
    <row r="842" s="87" customFormat="1" customHeight="1"/>
    <row r="843" s="87" customFormat="1" customHeight="1"/>
    <row r="844" s="87" customFormat="1" customHeight="1"/>
    <row r="845" s="87" customFormat="1" customHeight="1"/>
    <row r="846" s="87" customFormat="1" customHeight="1"/>
    <row r="847" s="87" customFormat="1" customHeight="1"/>
    <row r="848" s="87" customFormat="1" customHeight="1"/>
    <row r="849" s="87" customFormat="1" customHeight="1"/>
    <row r="850" s="87" customFormat="1" customHeight="1"/>
    <row r="851" s="87" customFormat="1" customHeight="1"/>
    <row r="852" s="87" customFormat="1" customHeight="1"/>
    <row r="853" s="87" customFormat="1" customHeight="1"/>
    <row r="854" s="87" customFormat="1" customHeight="1"/>
    <row r="855" s="87" customFormat="1" customHeight="1"/>
    <row r="856" s="87" customFormat="1" customHeight="1"/>
    <row r="857" s="87" customFormat="1" customHeight="1"/>
    <row r="858" s="87" customFormat="1" customHeight="1"/>
    <row r="859" s="87" customFormat="1" customHeight="1"/>
    <row r="860" s="87" customFormat="1" customHeight="1"/>
    <row r="861" s="87" customFormat="1" customHeight="1"/>
    <row r="862" s="87" customFormat="1" customHeight="1"/>
    <row r="863" s="87" customFormat="1" customHeight="1"/>
    <row r="864" s="87" customFormat="1" customHeight="1"/>
    <row r="865" s="87" customFormat="1" customHeight="1"/>
    <row r="866" s="87" customFormat="1" customHeight="1"/>
    <row r="867" s="87" customFormat="1" customHeight="1"/>
    <row r="868" s="87" customFormat="1" customHeight="1"/>
    <row r="869" s="87" customFormat="1" customHeight="1"/>
    <row r="870" s="87" customFormat="1" customHeight="1"/>
    <row r="871" s="87" customFormat="1" customHeight="1"/>
    <row r="872" s="87" customFormat="1" customHeight="1"/>
    <row r="873" s="87" customFormat="1" customHeight="1"/>
    <row r="874" s="87" customFormat="1" customHeight="1"/>
    <row r="875" s="87" customFormat="1" customHeight="1"/>
    <row r="876" s="87" customFormat="1" customHeight="1"/>
    <row r="877" s="87" customFormat="1" customHeight="1"/>
    <row r="878" s="87" customFormat="1" customHeight="1"/>
    <row r="879" s="87" customFormat="1" customHeight="1"/>
    <row r="880" s="87" customFormat="1" customHeight="1"/>
    <row r="881" s="87" customFormat="1" customHeight="1"/>
    <row r="882" s="87" customFormat="1" customHeight="1"/>
    <row r="883" s="87" customFormat="1" customHeight="1"/>
    <row r="884" s="87" customFormat="1" customHeight="1"/>
    <row r="885" s="87" customFormat="1" customHeight="1"/>
    <row r="886" s="87" customFormat="1" customHeight="1"/>
    <row r="887" s="87" customFormat="1" customHeight="1"/>
    <row r="888" s="87" customFormat="1" customHeight="1"/>
    <row r="889" s="87" customFormat="1" customHeight="1"/>
    <row r="890" s="87" customFormat="1" customHeight="1"/>
    <row r="891" s="87" customFormat="1" customHeight="1"/>
    <row r="892" s="87" customFormat="1" customHeight="1"/>
    <row r="893" s="87" customFormat="1" customHeight="1"/>
    <row r="894" s="87" customFormat="1" customHeight="1"/>
    <row r="895" s="87" customFormat="1" customHeight="1"/>
    <row r="896" s="87" customFormat="1" customHeight="1"/>
    <row r="897" s="87" customFormat="1" customHeight="1"/>
    <row r="898" s="87" customFormat="1" customHeight="1"/>
    <row r="899" s="87" customFormat="1" customHeight="1"/>
    <row r="900" s="87" customFormat="1" customHeight="1"/>
    <row r="901" s="87" customFormat="1" customHeight="1"/>
    <row r="902" s="87" customFormat="1" customHeight="1"/>
    <row r="903" s="87" customFormat="1" customHeight="1"/>
    <row r="904" s="87" customFormat="1" customHeight="1"/>
    <row r="905" s="87" customFormat="1" customHeight="1"/>
    <row r="906" s="87" customFormat="1" customHeight="1"/>
    <row r="907" s="87" customFormat="1" customHeight="1"/>
    <row r="908" s="87" customFormat="1" customHeight="1"/>
    <row r="909" s="87" customFormat="1" customHeight="1"/>
    <row r="910" s="87" customFormat="1" customHeight="1"/>
    <row r="911" s="87" customFormat="1" customHeight="1"/>
    <row r="912" s="87" customFormat="1" customHeight="1"/>
    <row r="913" s="87" customFormat="1" customHeight="1"/>
    <row r="914" s="87" customFormat="1" customHeight="1"/>
    <row r="915" s="87" customFormat="1" customHeight="1"/>
    <row r="916" s="87" customFormat="1" customHeight="1"/>
    <row r="917" s="87" customFormat="1" customHeight="1"/>
    <row r="918" s="87" customFormat="1" customHeight="1"/>
    <row r="919" s="87" customFormat="1" customHeight="1"/>
    <row r="920" s="87" customFormat="1" customHeight="1"/>
    <row r="921" s="87" customFormat="1" customHeight="1"/>
    <row r="922" s="87" customFormat="1" customHeight="1"/>
    <row r="923" s="87" customFormat="1" customHeight="1"/>
    <row r="924" s="87" customFormat="1" customHeight="1"/>
    <row r="925" s="87" customFormat="1" customHeight="1"/>
    <row r="926" s="87" customFormat="1" customHeight="1"/>
    <row r="927" s="87" customFormat="1" customHeight="1"/>
    <row r="928" s="87" customFormat="1" customHeight="1"/>
    <row r="929" s="87" customFormat="1" customHeight="1"/>
    <row r="930" s="87" customFormat="1" customHeight="1"/>
    <row r="931" s="87" customFormat="1" customHeight="1"/>
    <row r="932" s="87" customFormat="1" customHeight="1"/>
    <row r="933" s="87" customFormat="1" customHeight="1"/>
    <row r="934" s="87" customFormat="1" customHeight="1"/>
    <row r="935" s="87" customFormat="1" customHeight="1"/>
    <row r="936" s="87" customFormat="1" customHeight="1"/>
    <row r="937" s="87" customFormat="1" customHeight="1"/>
    <row r="938" s="87" customFormat="1" customHeight="1"/>
    <row r="939" s="87" customFormat="1" customHeight="1"/>
    <row r="940" s="87" customFormat="1" customHeight="1"/>
    <row r="941" s="87" customFormat="1" customHeight="1"/>
    <row r="942" s="87" customFormat="1" customHeight="1"/>
    <row r="943" s="87" customFormat="1" customHeight="1"/>
    <row r="944" s="87" customFormat="1" customHeight="1"/>
    <row r="945" s="87" customFormat="1" customHeight="1"/>
    <row r="946" s="87" customFormat="1" customHeight="1"/>
    <row r="947" s="87" customFormat="1" customHeight="1"/>
    <row r="948" s="87" customFormat="1" customHeight="1"/>
    <row r="949" s="87" customFormat="1" customHeight="1"/>
    <row r="950" s="87" customFormat="1" customHeight="1"/>
    <row r="951" s="87" customFormat="1" customHeight="1"/>
    <row r="952" s="87" customFormat="1" customHeight="1"/>
    <row r="953" s="87" customFormat="1" customHeight="1"/>
    <row r="954" s="87" customFormat="1" customHeight="1"/>
    <row r="955" s="87" customFormat="1" customHeight="1"/>
    <row r="956" s="87" customFormat="1" customHeight="1"/>
    <row r="957" s="87" customFormat="1" customHeight="1"/>
    <row r="958" s="87" customFormat="1" customHeight="1"/>
    <row r="959" s="87" customFormat="1" customHeight="1"/>
    <row r="960" s="87" customFormat="1" customHeight="1"/>
    <row r="961" s="87" customFormat="1" customHeight="1"/>
    <row r="962" s="87" customFormat="1" customHeight="1"/>
    <row r="963" s="87" customFormat="1" customHeight="1"/>
    <row r="964" s="87" customFormat="1" customHeight="1"/>
    <row r="965" s="87" customFormat="1" customHeight="1"/>
    <row r="966" s="87" customFormat="1" customHeight="1"/>
    <row r="967" s="87" customFormat="1" customHeight="1"/>
    <row r="968" s="87" customFormat="1" customHeight="1"/>
    <row r="969" s="87" customFormat="1" customHeight="1"/>
    <row r="970" s="87" customFormat="1" customHeight="1"/>
    <row r="971" s="87" customFormat="1" customHeight="1"/>
    <row r="972" s="87" customFormat="1" customHeight="1"/>
    <row r="973" s="87" customFormat="1" customHeight="1"/>
    <row r="974" s="87" customFormat="1" customHeight="1"/>
    <row r="975" s="87" customFormat="1" customHeight="1"/>
    <row r="976" s="87" customFormat="1" customHeight="1"/>
    <row r="977" s="87" customFormat="1" customHeight="1"/>
    <row r="978" s="87" customFormat="1" customHeight="1"/>
    <row r="979" s="87" customFormat="1" customHeight="1"/>
    <row r="980" s="87" customFormat="1" customHeight="1"/>
    <row r="981" s="87" customFormat="1" customHeight="1"/>
    <row r="982" s="87" customFormat="1" customHeight="1"/>
    <row r="983" s="87" customFormat="1" customHeight="1"/>
    <row r="984" s="87" customFormat="1" customHeight="1"/>
    <row r="985" s="87" customFormat="1" customHeight="1"/>
    <row r="986" s="87" customFormat="1" customHeight="1"/>
    <row r="987" s="87" customFormat="1" customHeight="1"/>
    <row r="988" s="87" customFormat="1" customHeight="1"/>
    <row r="989" s="87" customFormat="1" customHeight="1"/>
    <row r="990" s="87" customFormat="1" customHeight="1"/>
    <row r="991" s="87" customFormat="1" customHeight="1"/>
    <row r="992" s="87" customFormat="1" customHeight="1"/>
    <row r="993" s="87" customFormat="1" customHeight="1"/>
  </sheetData>
  <mergeCells count="3">
    <mergeCell ref="A2:D2"/>
    <mergeCell ref="A6:C6"/>
    <mergeCell ref="A7:C7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J57"/>
  <sheetViews>
    <sheetView workbookViewId="0">
      <selection activeCell="A1" sqref="A1"/>
    </sheetView>
  </sheetViews>
  <sheetFormatPr defaultColWidth="10" defaultRowHeight="19.5" customHeight="1"/>
  <cols>
    <col min="1" max="1" width="38.3333333333333" style="1" customWidth="1"/>
    <col min="2" max="2" width="15" style="1" customWidth="1"/>
    <col min="3" max="3" width="39.1083333333333" style="140" customWidth="1"/>
    <col min="4" max="4" width="15" style="1" customWidth="1"/>
    <col min="5" max="16384" width="10" style="1"/>
  </cols>
  <sheetData>
    <row r="1" s="162" customFormat="1" customHeight="1" spans="1:4">
      <c r="A1" s="2" t="s">
        <v>833</v>
      </c>
      <c r="B1" s="1"/>
      <c r="C1" s="140"/>
      <c r="D1" s="1"/>
    </row>
    <row r="2" s="163" customFormat="1" ht="37.5" customHeight="1" spans="1:4">
      <c r="A2" s="3" t="s">
        <v>834</v>
      </c>
      <c r="B2" s="4"/>
      <c r="C2" s="3"/>
      <c r="D2" s="3"/>
    </row>
    <row r="3" s="164" customFormat="1" customHeight="1" spans="1:8">
      <c r="A3" s="1"/>
      <c r="B3" s="1"/>
      <c r="C3" s="140"/>
      <c r="D3" s="1" t="s">
        <v>2</v>
      </c>
      <c r="E3" s="1"/>
      <c r="F3" s="1"/>
      <c r="G3" s="1"/>
      <c r="H3" s="1"/>
    </row>
    <row r="4" s="164" customFormat="1" ht="21.75" customHeight="1" spans="1:8">
      <c r="A4" s="43" t="s">
        <v>3</v>
      </c>
      <c r="B4" s="43" t="s">
        <v>4</v>
      </c>
      <c r="C4" s="6" t="s">
        <v>3</v>
      </c>
      <c r="D4" s="43" t="s">
        <v>5</v>
      </c>
      <c r="E4" s="1"/>
      <c r="F4" s="1"/>
      <c r="G4" s="1"/>
      <c r="H4" s="1"/>
    </row>
    <row r="5" s="165" customFormat="1" ht="21.75" customHeight="1" spans="1:4">
      <c r="A5" s="39" t="s">
        <v>835</v>
      </c>
      <c r="B5" s="134"/>
      <c r="C5" s="153" t="s">
        <v>836</v>
      </c>
      <c r="D5" s="134">
        <f>D6</f>
        <v>0</v>
      </c>
    </row>
    <row r="6" s="165" customFormat="1" ht="28.5" customHeight="1" spans="1:4">
      <c r="A6" s="39" t="s">
        <v>837</v>
      </c>
      <c r="B6" s="134"/>
      <c r="C6" s="153" t="s">
        <v>838</v>
      </c>
      <c r="D6" s="134"/>
    </row>
    <row r="7" s="165" customFormat="1" ht="21.75" customHeight="1" spans="1:4">
      <c r="A7" s="39" t="s">
        <v>839</v>
      </c>
      <c r="B7" s="134"/>
      <c r="C7" s="169" t="s">
        <v>21</v>
      </c>
      <c r="D7" s="170">
        <f>D8+D9</f>
        <v>0</v>
      </c>
    </row>
    <row r="8" s="165" customFormat="1" ht="21.75" customHeight="1" spans="1:4">
      <c r="A8" s="39" t="s">
        <v>840</v>
      </c>
      <c r="B8" s="134"/>
      <c r="C8" s="169" t="s">
        <v>841</v>
      </c>
      <c r="D8" s="170"/>
    </row>
    <row r="9" s="165" customFormat="1" ht="21.75" customHeight="1" spans="1:4">
      <c r="A9" s="39" t="s">
        <v>842</v>
      </c>
      <c r="B9" s="134"/>
      <c r="C9" s="169" t="s">
        <v>843</v>
      </c>
      <c r="D9" s="170"/>
    </row>
    <row r="10" s="165" customFormat="1" ht="21.75" customHeight="1" spans="1:4">
      <c r="A10" s="39" t="s">
        <v>844</v>
      </c>
      <c r="B10" s="134"/>
      <c r="C10" s="169" t="s">
        <v>27</v>
      </c>
      <c r="D10" s="170">
        <f>SUM(D11:D15)</f>
        <v>2269</v>
      </c>
    </row>
    <row r="11" s="165" customFormat="1" ht="21.75" customHeight="1" spans="1:4">
      <c r="A11" s="39" t="s">
        <v>845</v>
      </c>
      <c r="B11" s="134"/>
      <c r="C11" s="169" t="s">
        <v>846</v>
      </c>
      <c r="D11" s="170">
        <v>2269</v>
      </c>
    </row>
    <row r="12" s="165" customFormat="1" ht="21.75" customHeight="1" spans="1:4">
      <c r="A12" s="39" t="s">
        <v>847</v>
      </c>
      <c r="B12" s="134"/>
      <c r="C12" s="169" t="s">
        <v>848</v>
      </c>
      <c r="D12" s="170"/>
    </row>
    <row r="13" s="165" customFormat="1" ht="21.75" customHeight="1" spans="1:4">
      <c r="A13" s="39" t="s">
        <v>849</v>
      </c>
      <c r="B13" s="134"/>
      <c r="C13" s="169" t="s">
        <v>850</v>
      </c>
      <c r="D13" s="170"/>
    </row>
    <row r="14" s="165" customFormat="1" ht="21.75" customHeight="1" spans="1:4">
      <c r="A14" s="39" t="s">
        <v>851</v>
      </c>
      <c r="B14" s="134"/>
      <c r="C14" s="169" t="s">
        <v>852</v>
      </c>
      <c r="D14" s="170"/>
    </row>
    <row r="15" s="165" customFormat="1" ht="21.75" customHeight="1" spans="1:4">
      <c r="A15" s="39" t="s">
        <v>853</v>
      </c>
      <c r="B15" s="134"/>
      <c r="C15" s="169" t="s">
        <v>854</v>
      </c>
      <c r="D15" s="170"/>
    </row>
    <row r="16" s="165" customFormat="1" ht="21.75" customHeight="1" spans="1:4">
      <c r="A16" s="39" t="s">
        <v>855</v>
      </c>
      <c r="B16" s="134"/>
      <c r="C16" s="171" t="s">
        <v>29</v>
      </c>
      <c r="D16" s="172">
        <f>SUM(D17:D18)</f>
        <v>0</v>
      </c>
    </row>
    <row r="17" s="165" customFormat="1" ht="21.75" customHeight="1" spans="1:4">
      <c r="A17" s="39" t="s">
        <v>856</v>
      </c>
      <c r="B17" s="134"/>
      <c r="C17" s="171" t="s">
        <v>857</v>
      </c>
      <c r="D17" s="172"/>
    </row>
    <row r="18" s="165" customFormat="1" ht="28.5" customHeight="1" spans="1:4">
      <c r="A18" s="39" t="s">
        <v>858</v>
      </c>
      <c r="B18" s="134"/>
      <c r="C18" s="169" t="s">
        <v>859</v>
      </c>
      <c r="D18" s="170"/>
    </row>
    <row r="19" s="165" customFormat="1" ht="27.75" customHeight="1" spans="1:4">
      <c r="A19" s="153" t="s">
        <v>860</v>
      </c>
      <c r="B19" s="134"/>
      <c r="C19" s="153" t="s">
        <v>31</v>
      </c>
      <c r="D19" s="134">
        <f t="shared" ref="D19:D23" si="0">D20</f>
        <v>0</v>
      </c>
    </row>
    <row r="20" s="165" customFormat="1" ht="21.75" customHeight="1" spans="1:4">
      <c r="A20" s="39" t="s">
        <v>861</v>
      </c>
      <c r="B20" s="134"/>
      <c r="C20" s="153" t="s">
        <v>862</v>
      </c>
      <c r="D20" s="134"/>
    </row>
    <row r="21" s="166" customFormat="1" ht="20.1" customHeight="1" spans="1:6">
      <c r="A21" s="39"/>
      <c r="B21" s="134"/>
      <c r="C21" s="173" t="s">
        <v>33</v>
      </c>
      <c r="D21" s="134">
        <f t="shared" si="0"/>
        <v>0</v>
      </c>
      <c r="E21" s="1"/>
      <c r="F21" s="1"/>
    </row>
    <row r="22" s="166" customFormat="1" ht="20.1" customHeight="1" spans="1:4">
      <c r="A22" s="39"/>
      <c r="B22" s="134"/>
      <c r="C22" s="173" t="s">
        <v>863</v>
      </c>
      <c r="D22" s="134"/>
    </row>
    <row r="23" s="165" customFormat="1" ht="21.75" customHeight="1" spans="1:6">
      <c r="A23" s="39"/>
      <c r="B23" s="134"/>
      <c r="C23" s="173" t="s">
        <v>37</v>
      </c>
      <c r="D23" s="134">
        <f t="shared" si="0"/>
        <v>0</v>
      </c>
      <c r="E23" s="1"/>
      <c r="F23" s="1"/>
    </row>
    <row r="24" s="165" customFormat="1" ht="21.75" customHeight="1" spans="1:4">
      <c r="A24" s="39"/>
      <c r="B24" s="134"/>
      <c r="C24" s="173" t="s">
        <v>864</v>
      </c>
      <c r="D24" s="134"/>
    </row>
    <row r="25" s="165" customFormat="1" ht="21.75" customHeight="1" spans="1:4">
      <c r="A25" s="39"/>
      <c r="B25" s="134"/>
      <c r="C25" s="153" t="s">
        <v>49</v>
      </c>
      <c r="D25" s="134">
        <f>SUM(D26:D28)</f>
        <v>0</v>
      </c>
    </row>
    <row r="26" s="165" customFormat="1" ht="21.75" customHeight="1" spans="1:4">
      <c r="A26" s="39"/>
      <c r="B26" s="134"/>
      <c r="C26" s="153" t="s">
        <v>865</v>
      </c>
      <c r="D26" s="134"/>
    </row>
    <row r="27" s="165" customFormat="1" ht="21.75" customHeight="1" spans="1:4">
      <c r="A27" s="39"/>
      <c r="B27" s="134"/>
      <c r="C27" s="173" t="s">
        <v>866</v>
      </c>
      <c r="D27" s="134"/>
    </row>
    <row r="28" s="165" customFormat="1" ht="21.75" customHeight="1" spans="1:4">
      <c r="A28" s="39"/>
      <c r="B28" s="134"/>
      <c r="C28" s="153" t="s">
        <v>867</v>
      </c>
      <c r="D28" s="134"/>
    </row>
    <row r="29" s="165" customFormat="1" ht="21.75" customHeight="1" spans="1:8">
      <c r="A29" s="39"/>
      <c r="B29" s="134"/>
      <c r="C29" s="153" t="s">
        <v>51</v>
      </c>
      <c r="D29" s="134"/>
      <c r="H29" s="1"/>
    </row>
    <row r="30" s="165" customFormat="1" ht="21.75" customHeight="1" spans="1:4">
      <c r="A30" s="39"/>
      <c r="B30" s="134"/>
      <c r="C30" s="153"/>
      <c r="D30" s="134"/>
    </row>
    <row r="31" s="110" customFormat="1" ht="21.75" customHeight="1" spans="1:10">
      <c r="A31" s="43" t="s">
        <v>868</v>
      </c>
      <c r="B31" s="134">
        <f>SUM(B5:B30)</f>
        <v>0</v>
      </c>
      <c r="C31" s="43" t="s">
        <v>869</v>
      </c>
      <c r="D31" s="134">
        <f>D25+D23+D19+D16+D10+D7+D5+D21+D29</f>
        <v>2269</v>
      </c>
      <c r="E31" s="1"/>
      <c r="F31" s="1"/>
      <c r="G31" s="1"/>
      <c r="H31" s="1"/>
      <c r="I31" s="1"/>
      <c r="J31" s="1"/>
    </row>
    <row r="32" s="110" customFormat="1" ht="21.75" customHeight="1" spans="1:10">
      <c r="A32" s="39" t="s">
        <v>870</v>
      </c>
      <c r="B32" s="134">
        <f>B33+B36+B37+B39+B40</f>
        <v>2269</v>
      </c>
      <c r="C32" s="153" t="s">
        <v>871</v>
      </c>
      <c r="D32" s="134">
        <f>D33+D37+D38+D39</f>
        <v>0</v>
      </c>
      <c r="F32" s="1"/>
      <c r="G32" s="1"/>
      <c r="H32" s="1"/>
      <c r="I32" s="1"/>
      <c r="J32" s="1"/>
    </row>
    <row r="33" s="110" customFormat="1" ht="21.75" customHeight="1" spans="1:6">
      <c r="A33" s="39" t="s">
        <v>872</v>
      </c>
      <c r="B33" s="134"/>
      <c r="C33" s="153" t="s">
        <v>873</v>
      </c>
      <c r="D33" s="134">
        <f>D34+D35</f>
        <v>0</v>
      </c>
      <c r="F33" s="1"/>
    </row>
    <row r="34" s="110" customFormat="1" ht="21.75" customHeight="1" spans="1:4">
      <c r="A34" s="39" t="s">
        <v>874</v>
      </c>
      <c r="B34" s="134"/>
      <c r="C34" s="153" t="s">
        <v>875</v>
      </c>
      <c r="D34" s="134"/>
    </row>
    <row r="35" s="110" customFormat="1" ht="21.75" customHeight="1" spans="1:4">
      <c r="A35" s="39" t="s">
        <v>876</v>
      </c>
      <c r="B35" s="134"/>
      <c r="C35" s="153" t="s">
        <v>877</v>
      </c>
      <c r="D35" s="134"/>
    </row>
    <row r="36" s="110" customFormat="1" ht="21.75" customHeight="1" spans="1:4">
      <c r="A36" s="39" t="s">
        <v>878</v>
      </c>
      <c r="B36" s="134">
        <v>2269</v>
      </c>
      <c r="C36" s="153"/>
      <c r="D36" s="134"/>
    </row>
    <row r="37" s="110" customFormat="1" ht="21.75" customHeight="1" spans="1:4">
      <c r="A37" s="39" t="s">
        <v>879</v>
      </c>
      <c r="B37" s="134"/>
      <c r="C37" s="153" t="s">
        <v>880</v>
      </c>
      <c r="D37" s="134"/>
    </row>
    <row r="38" s="110" customFormat="1" ht="21.75" customHeight="1" spans="1:4">
      <c r="A38" s="39" t="s">
        <v>881</v>
      </c>
      <c r="B38" s="134"/>
      <c r="C38" s="153" t="s">
        <v>882</v>
      </c>
      <c r="D38" s="134"/>
    </row>
    <row r="39" s="110" customFormat="1" ht="21.75" customHeight="1" spans="1:4">
      <c r="A39" s="39" t="s">
        <v>883</v>
      </c>
      <c r="B39" s="134"/>
      <c r="C39" s="153" t="s">
        <v>884</v>
      </c>
      <c r="D39" s="39"/>
    </row>
    <row r="40" s="164" customFormat="1" ht="21.75" customHeight="1" spans="1:8">
      <c r="A40" s="39" t="s">
        <v>885</v>
      </c>
      <c r="B40" s="134"/>
      <c r="C40" s="153"/>
      <c r="D40" s="39"/>
      <c r="E40" s="1"/>
      <c r="F40" s="1"/>
      <c r="G40" s="1"/>
      <c r="H40" s="1"/>
    </row>
    <row r="41" s="165" customFormat="1" ht="21.75" customHeight="1" spans="1:6">
      <c r="A41" s="39"/>
      <c r="B41" s="134"/>
      <c r="C41" s="153"/>
      <c r="D41" s="39"/>
      <c r="E41" s="1"/>
      <c r="F41" s="1"/>
    </row>
    <row r="42" s="165" customFormat="1" ht="21.75" customHeight="1" spans="1:4">
      <c r="A42" s="43" t="s">
        <v>70</v>
      </c>
      <c r="B42" s="136">
        <f>B31+B32</f>
        <v>2269</v>
      </c>
      <c r="C42" s="43" t="s">
        <v>71</v>
      </c>
      <c r="D42" s="136">
        <f>D31+D32</f>
        <v>2269</v>
      </c>
    </row>
    <row r="43" s="164" customFormat="1" ht="21.75" customHeight="1" spans="1:8">
      <c r="A43" s="1"/>
      <c r="B43" s="1"/>
      <c r="C43" s="140"/>
      <c r="D43" s="1"/>
      <c r="E43" s="1"/>
      <c r="F43" s="1"/>
      <c r="G43" s="1"/>
      <c r="H43" s="1"/>
    </row>
    <row r="44" s="164" customFormat="1" ht="21.75" customHeight="1" spans="1:8">
      <c r="A44" s="1"/>
      <c r="B44" s="1"/>
      <c r="C44" s="140"/>
      <c r="D44" s="1"/>
      <c r="E44" s="1"/>
      <c r="F44" s="1"/>
      <c r="G44" s="1"/>
      <c r="H44" s="1"/>
    </row>
    <row r="45" s="164" customFormat="1" ht="21.75" customHeight="1" spans="1:8">
      <c r="A45" s="1"/>
      <c r="B45" s="1"/>
      <c r="C45" s="140"/>
      <c r="D45" s="1"/>
      <c r="E45" s="1"/>
      <c r="F45" s="1"/>
      <c r="G45" s="1"/>
      <c r="H45" s="1"/>
    </row>
    <row r="46" s="164" customFormat="1" ht="21.75" customHeight="1" spans="1:8">
      <c r="A46" s="1"/>
      <c r="B46" s="1"/>
      <c r="C46" s="140"/>
      <c r="D46" s="1"/>
      <c r="E46" s="1"/>
      <c r="F46" s="1"/>
      <c r="G46" s="1"/>
      <c r="H46" s="1"/>
    </row>
    <row r="47" s="164" customFormat="1" ht="21.75" customHeight="1" spans="1:8">
      <c r="A47" s="1"/>
      <c r="B47" s="1"/>
      <c r="C47" s="140"/>
      <c r="D47" s="1"/>
      <c r="E47" s="1"/>
      <c r="F47" s="1"/>
      <c r="G47" s="1"/>
      <c r="H47" s="1"/>
    </row>
    <row r="48" s="164" customFormat="1" ht="21.75" customHeight="1" spans="1:8">
      <c r="A48" s="1"/>
      <c r="B48" s="1"/>
      <c r="C48" s="140"/>
      <c r="D48" s="1"/>
      <c r="E48" s="1"/>
      <c r="F48" s="1"/>
      <c r="G48" s="1"/>
      <c r="H48" s="1"/>
    </row>
    <row r="49" s="167" customFormat="1" ht="14.25" spans="1:6">
      <c r="A49" s="1"/>
      <c r="B49" s="1"/>
      <c r="C49" s="140"/>
      <c r="D49" s="1"/>
      <c r="E49" s="1"/>
      <c r="F49" s="1"/>
    </row>
    <row r="50" s="164" customFormat="1" ht="14.25" spans="1:8">
      <c r="A50" s="1"/>
      <c r="B50" s="1"/>
      <c r="C50" s="140"/>
      <c r="D50" s="1"/>
      <c r="E50" s="1"/>
      <c r="F50" s="1"/>
      <c r="G50" s="1"/>
      <c r="H50" s="1"/>
    </row>
    <row r="51" s="165" customFormat="1" ht="14.25" spans="1:6">
      <c r="A51" s="1"/>
      <c r="B51" s="1"/>
      <c r="C51" s="140"/>
      <c r="D51" s="1"/>
      <c r="E51" s="1"/>
      <c r="F51" s="1"/>
    </row>
    <row r="52" s="168" customFormat="1" customHeight="1" spans="1:6">
      <c r="A52" s="1"/>
      <c r="B52" s="1"/>
      <c r="C52" s="140"/>
      <c r="D52" s="1"/>
      <c r="E52" s="1"/>
      <c r="F52" s="1"/>
    </row>
    <row r="53" s="164" customFormat="1" customHeight="1" spans="1:8">
      <c r="A53" s="1"/>
      <c r="B53" s="1"/>
      <c r="C53" s="140"/>
      <c r="D53" s="1"/>
      <c r="E53" s="1"/>
      <c r="F53" s="1"/>
      <c r="G53" s="1"/>
      <c r="H53" s="1"/>
    </row>
    <row r="54" s="164" customFormat="1" customHeight="1" spans="1:8">
      <c r="A54" s="1"/>
      <c r="B54" s="1"/>
      <c r="C54" s="140"/>
      <c r="D54" s="1"/>
      <c r="E54" s="1"/>
      <c r="F54" s="1"/>
      <c r="G54" s="1"/>
      <c r="H54" s="1"/>
    </row>
    <row r="55" s="164" customFormat="1" customHeight="1" spans="1:8">
      <c r="A55" s="1"/>
      <c r="B55" s="1"/>
      <c r="C55" s="140"/>
      <c r="D55" s="1"/>
      <c r="E55" s="1"/>
      <c r="F55" s="1"/>
      <c r="G55" s="1"/>
      <c r="H55" s="1"/>
    </row>
    <row r="56" s="165" customFormat="1" customHeight="1" spans="1:6">
      <c r="A56" s="1"/>
      <c r="B56" s="1"/>
      <c r="C56" s="140"/>
      <c r="D56" s="1"/>
      <c r="E56" s="1"/>
      <c r="F56" s="1"/>
    </row>
    <row r="57" s="164" customFormat="1" customHeight="1" spans="1:8">
      <c r="A57" s="1"/>
      <c r="B57" s="1"/>
      <c r="C57" s="140"/>
      <c r="D57" s="1"/>
      <c r="E57" s="1"/>
      <c r="F57" s="1"/>
      <c r="G57" s="1"/>
      <c r="H57" s="1"/>
    </row>
  </sheetData>
  <protectedRanges>
    <protectedRange sqref="B5:B20 B23" name="区域1_1"/>
    <protectedRange sqref="D34:D37" name="区域2_1"/>
    <protectedRange sqref="D34 D39" name="区域2"/>
    <protectedRange sqref="B5:B20 B23" name="区域1_1_1"/>
    <protectedRange sqref="B34:B40" name="区域1_2"/>
    <protectedRange sqref="D35:D38" name="区域2_1_1"/>
    <protectedRange sqref="D12:D15" name="区域1"/>
  </protectedRanges>
  <mergeCells count="1">
    <mergeCell ref="A2:D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F12"/>
  <sheetViews>
    <sheetView workbookViewId="0">
      <selection activeCell="C11" sqref="C11"/>
    </sheetView>
  </sheetViews>
  <sheetFormatPr defaultColWidth="10.125" defaultRowHeight="13.5" outlineLevelCol="5"/>
  <cols>
    <col min="1" max="1" width="28.5" style="1" customWidth="1"/>
    <col min="2" max="2" width="14.5" style="1" customWidth="1"/>
    <col min="3" max="3" width="28.5" style="1" customWidth="1"/>
    <col min="4" max="4" width="14.5" style="1" customWidth="1"/>
    <col min="5" max="248" width="10.125" style="1" customWidth="1"/>
    <col min="249" max="16384" width="10.125" style="1"/>
  </cols>
  <sheetData>
    <row r="1" ht="18" customHeight="1" spans="1:6">
      <c r="A1" s="2" t="s">
        <v>886</v>
      </c>
      <c r="B1" s="154"/>
      <c r="C1" s="154"/>
      <c r="D1" s="154"/>
      <c r="E1" s="154"/>
      <c r="F1" s="154"/>
    </row>
    <row r="2" ht="55.5" customHeight="1" spans="1:6">
      <c r="A2" s="3" t="s">
        <v>887</v>
      </c>
      <c r="B2" s="4"/>
      <c r="C2" s="3"/>
      <c r="D2" s="3"/>
      <c r="E2" s="154"/>
      <c r="F2" s="154"/>
    </row>
    <row r="3" ht="18" customHeight="1" spans="1:6">
      <c r="A3" s="154"/>
      <c r="B3" s="154"/>
      <c r="C3" s="154"/>
      <c r="D3" s="154" t="s">
        <v>122</v>
      </c>
      <c r="E3" s="154"/>
      <c r="F3" s="154"/>
    </row>
    <row r="4" ht="40.5" customHeight="1" spans="1:6">
      <c r="A4" s="155" t="s">
        <v>888</v>
      </c>
      <c r="B4" s="155" t="s">
        <v>889</v>
      </c>
      <c r="C4" s="155" t="s">
        <v>888</v>
      </c>
      <c r="D4" s="155" t="s">
        <v>890</v>
      </c>
      <c r="E4" s="154"/>
      <c r="F4" s="154"/>
    </row>
    <row r="5" ht="27" customHeight="1" spans="1:6">
      <c r="A5" s="156" t="s">
        <v>891</v>
      </c>
      <c r="B5" s="157"/>
      <c r="C5" s="156" t="s">
        <v>892</v>
      </c>
      <c r="D5" s="157">
        <v>2269</v>
      </c>
      <c r="E5" s="154"/>
      <c r="F5" s="154"/>
    </row>
    <row r="6" ht="27" customHeight="1" spans="1:6">
      <c r="A6" s="158" t="s">
        <v>893</v>
      </c>
      <c r="B6" s="157"/>
      <c r="C6" s="158" t="s">
        <v>894</v>
      </c>
      <c r="D6" s="157"/>
      <c r="E6" s="154"/>
      <c r="F6" s="154"/>
    </row>
    <row r="7" ht="27" customHeight="1" spans="1:6">
      <c r="A7" s="158" t="s">
        <v>895</v>
      </c>
      <c r="B7" s="157"/>
      <c r="C7" s="158" t="s">
        <v>896</v>
      </c>
      <c r="D7" s="157"/>
      <c r="E7" s="154"/>
      <c r="F7" s="154"/>
    </row>
    <row r="8" ht="27" customHeight="1" spans="1:6">
      <c r="A8" s="158" t="s">
        <v>897</v>
      </c>
      <c r="B8" s="157"/>
      <c r="C8" s="158" t="s">
        <v>898</v>
      </c>
      <c r="D8" s="157"/>
      <c r="E8" s="154"/>
      <c r="F8" s="154"/>
    </row>
    <row r="9" ht="27" customHeight="1" spans="1:6">
      <c r="A9" s="156" t="s">
        <v>899</v>
      </c>
      <c r="B9" s="157">
        <v>2269</v>
      </c>
      <c r="C9" s="158" t="s">
        <v>900</v>
      </c>
      <c r="D9" s="157"/>
      <c r="E9" s="154"/>
      <c r="F9" s="154"/>
    </row>
    <row r="10" ht="27" customHeight="1" spans="1:6">
      <c r="A10" s="158" t="s">
        <v>901</v>
      </c>
      <c r="B10" s="157"/>
      <c r="C10" s="158" t="s">
        <v>902</v>
      </c>
      <c r="D10" s="157"/>
      <c r="E10" s="154"/>
      <c r="F10" s="159"/>
    </row>
    <row r="11" ht="27" customHeight="1" spans="1:6">
      <c r="A11" s="158"/>
      <c r="B11" s="157"/>
      <c r="C11" s="158"/>
      <c r="D11" s="157"/>
      <c r="E11" s="154"/>
      <c r="F11" s="154"/>
    </row>
    <row r="12" ht="27" customHeight="1" spans="1:6">
      <c r="A12" s="160" t="s">
        <v>903</v>
      </c>
      <c r="B12" s="161">
        <f>B5+B6+B7+B8+B9+B10</f>
        <v>2269</v>
      </c>
      <c r="C12" s="160" t="s">
        <v>904</v>
      </c>
      <c r="D12" s="161">
        <f>D5+D6+D7+D8+D9+D10</f>
        <v>2269</v>
      </c>
      <c r="E12" s="154"/>
      <c r="F12" s="154"/>
    </row>
  </sheetData>
  <mergeCells count="2">
    <mergeCell ref="A2:D2"/>
    <mergeCell ref="E3:F3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14"/>
  <sheetViews>
    <sheetView workbookViewId="0">
      <selection activeCell="A1" sqref="A1"/>
    </sheetView>
  </sheetViews>
  <sheetFormatPr defaultColWidth="10" defaultRowHeight="21" customHeight="1" outlineLevelCol="4"/>
  <cols>
    <col min="1" max="1" width="35.2166666666667" style="1" customWidth="1"/>
    <col min="2" max="2" width="14.4416666666667" style="1" customWidth="1"/>
    <col min="3" max="3" width="13.775" style="1" customWidth="1"/>
    <col min="4" max="4" width="12.8833333333333" style="1" customWidth="1"/>
    <col min="5" max="16384" width="10" style="1"/>
  </cols>
  <sheetData>
    <row r="1" s="1" customFormat="1" customHeight="1" spans="1:1">
      <c r="A1" s="2" t="s">
        <v>905</v>
      </c>
    </row>
    <row r="2" s="1" customFormat="1" ht="34.5" customHeight="1" spans="1:5">
      <c r="A2" s="3" t="s">
        <v>906</v>
      </c>
      <c r="B2" s="4"/>
      <c r="C2" s="3"/>
      <c r="D2" s="3"/>
      <c r="E2" s="152"/>
    </row>
    <row r="3" s="1" customFormat="1" customHeight="1" spans="5:5">
      <c r="E3" s="1" t="s">
        <v>2</v>
      </c>
    </row>
    <row r="4" s="1" customFormat="1" ht="24.75" customHeight="1" spans="1:5">
      <c r="A4" s="6" t="s">
        <v>907</v>
      </c>
      <c r="B4" s="6" t="s">
        <v>908</v>
      </c>
      <c r="C4" s="6" t="s">
        <v>815</v>
      </c>
      <c r="D4" s="6" t="s">
        <v>909</v>
      </c>
      <c r="E4" s="6" t="s">
        <v>910</v>
      </c>
    </row>
    <row r="5" s="1" customFormat="1" ht="24.75" customHeight="1" spans="1:5">
      <c r="A5" s="6"/>
      <c r="B5" s="6"/>
      <c r="C5" s="6"/>
      <c r="D5" s="6"/>
      <c r="E5" s="6"/>
    </row>
    <row r="6" s="1" customFormat="1" ht="24.75" customHeight="1" spans="1:5">
      <c r="A6" s="14" t="s">
        <v>911</v>
      </c>
      <c r="B6" s="14"/>
      <c r="C6" s="14"/>
      <c r="D6" s="14"/>
      <c r="E6" s="14"/>
    </row>
    <row r="7" s="1" customFormat="1" ht="24.75" customHeight="1" spans="1:5">
      <c r="A7" s="39" t="s">
        <v>912</v>
      </c>
      <c r="B7" s="39"/>
      <c r="C7" s="39"/>
      <c r="D7" s="39"/>
      <c r="E7" s="39"/>
    </row>
    <row r="8" s="1" customFormat="1" ht="24.75" customHeight="1" spans="1:5">
      <c r="A8" s="39" t="s">
        <v>913</v>
      </c>
      <c r="B8" s="39"/>
      <c r="C8" s="39"/>
      <c r="D8" s="39"/>
      <c r="E8" s="39"/>
    </row>
    <row r="9" s="1" customFormat="1" ht="24.75" customHeight="1" spans="1:5">
      <c r="A9" s="39" t="s">
        <v>914</v>
      </c>
      <c r="B9" s="39"/>
      <c r="C9" s="39"/>
      <c r="D9" s="39"/>
      <c r="E9" s="39"/>
    </row>
    <row r="10" s="1" customFormat="1" ht="24.75" customHeight="1" spans="1:5">
      <c r="A10" s="39" t="s">
        <v>915</v>
      </c>
      <c r="B10" s="39"/>
      <c r="C10" s="39"/>
      <c r="D10" s="39"/>
      <c r="E10" s="39"/>
    </row>
    <row r="11" s="1" customFormat="1" ht="24.75" customHeight="1" spans="1:5">
      <c r="A11" s="39" t="s">
        <v>916</v>
      </c>
      <c r="B11" s="39"/>
      <c r="C11" s="39"/>
      <c r="D11" s="39"/>
      <c r="E11" s="39"/>
    </row>
    <row r="12" s="1" customFormat="1" ht="24.75" customHeight="1" spans="1:5">
      <c r="A12" s="39" t="s">
        <v>917</v>
      </c>
      <c r="B12" s="39"/>
      <c r="C12" s="39"/>
      <c r="D12" s="39"/>
      <c r="E12" s="39"/>
    </row>
    <row r="13" s="1" customFormat="1" ht="24.75" customHeight="1" spans="1:5">
      <c r="A13" s="39" t="s">
        <v>918</v>
      </c>
      <c r="B13" s="39"/>
      <c r="C13" s="39"/>
      <c r="D13" s="39"/>
      <c r="E13" s="39"/>
    </row>
    <row r="14" s="1" customFormat="1" ht="35.25" customHeight="1" spans="1:5">
      <c r="A14" s="153" t="s">
        <v>919</v>
      </c>
      <c r="B14" s="39"/>
      <c r="C14" s="39"/>
      <c r="D14" s="39"/>
      <c r="E14" s="39"/>
    </row>
  </sheetData>
  <protectedRanges>
    <protectedRange sqref="B5:B7" name="区域1_1"/>
  </protectedRanges>
  <mergeCells count="6">
    <mergeCell ref="A2:D2"/>
    <mergeCell ref="A4:A5"/>
    <mergeCell ref="B4:B5"/>
    <mergeCell ref="C4:C5"/>
    <mergeCell ref="D4:D5"/>
    <mergeCell ref="E4:E5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I32"/>
  <sheetViews>
    <sheetView workbookViewId="0">
      <selection activeCell="A1" sqref="A1"/>
    </sheetView>
  </sheetViews>
  <sheetFormatPr defaultColWidth="10" defaultRowHeight="21.75" customHeight="1"/>
  <cols>
    <col min="1" max="1" width="51.375" style="140" customWidth="1"/>
    <col min="2" max="6" width="10.75" style="1" customWidth="1"/>
    <col min="7" max="16384" width="10" style="1"/>
  </cols>
  <sheetData>
    <row r="1" s="1" customFormat="1" customHeight="1" spans="1:6">
      <c r="A1" s="2" t="s">
        <v>920</v>
      </c>
      <c r="B1" s="141"/>
      <c r="C1" s="141"/>
      <c r="D1" s="141"/>
      <c r="E1" s="141"/>
      <c r="F1" s="141"/>
    </row>
    <row r="2" s="1" customFormat="1" ht="38.25" customHeight="1" spans="1:6">
      <c r="A2" s="3" t="s">
        <v>921</v>
      </c>
      <c r="B2" s="4"/>
      <c r="C2" s="3"/>
      <c r="D2" s="3"/>
      <c r="E2" s="3"/>
      <c r="F2" s="4"/>
    </row>
    <row r="3" s="1" customFormat="1" customHeight="1" spans="1:6">
      <c r="A3" s="141"/>
      <c r="B3" s="141"/>
      <c r="C3" s="141"/>
      <c r="D3" s="141"/>
      <c r="E3" s="141"/>
      <c r="F3" s="141" t="s">
        <v>2</v>
      </c>
    </row>
    <row r="4" s="137" customFormat="1" ht="30" customHeight="1" spans="1:6">
      <c r="A4" s="142" t="s">
        <v>74</v>
      </c>
      <c r="B4" s="142" t="s">
        <v>922</v>
      </c>
      <c r="C4" s="142" t="s">
        <v>108</v>
      </c>
      <c r="D4" s="142" t="s">
        <v>88</v>
      </c>
      <c r="E4" s="142" t="s">
        <v>89</v>
      </c>
      <c r="F4" s="142" t="s">
        <v>923</v>
      </c>
    </row>
    <row r="5" s="138" customFormat="1" ht="21" customHeight="1" spans="1:6">
      <c r="A5" s="143" t="s">
        <v>836</v>
      </c>
      <c r="B5" s="144"/>
      <c r="C5" s="144"/>
      <c r="D5" s="144"/>
      <c r="E5" s="144"/>
      <c r="F5" s="145"/>
    </row>
    <row r="6" s="138" customFormat="1" ht="21" customHeight="1" spans="1:6">
      <c r="A6" s="146" t="s">
        <v>924</v>
      </c>
      <c r="B6" s="147"/>
      <c r="C6" s="147"/>
      <c r="D6" s="147"/>
      <c r="E6" s="147"/>
      <c r="F6" s="145"/>
    </row>
    <row r="7" s="139" customFormat="1" ht="21" customHeight="1" spans="1:6">
      <c r="A7" s="143" t="s">
        <v>21</v>
      </c>
      <c r="B7" s="144">
        <v>63</v>
      </c>
      <c r="C7" s="144">
        <v>63</v>
      </c>
      <c r="D7" s="144">
        <v>43</v>
      </c>
      <c r="E7" s="144"/>
      <c r="F7" s="145">
        <f>D7/B7</f>
        <v>0.682539682539683</v>
      </c>
    </row>
    <row r="8" s="138" customFormat="1" ht="21" customHeight="1" spans="1:6">
      <c r="A8" s="146" t="s">
        <v>841</v>
      </c>
      <c r="B8" s="147">
        <v>63</v>
      </c>
      <c r="C8" s="147">
        <v>63</v>
      </c>
      <c r="D8" s="147">
        <v>43</v>
      </c>
      <c r="E8" s="147"/>
      <c r="F8" s="145">
        <f>D8/B8</f>
        <v>0.682539682539683</v>
      </c>
    </row>
    <row r="9" s="138" customFormat="1" ht="21" customHeight="1" spans="1:6">
      <c r="A9" s="146" t="s">
        <v>925</v>
      </c>
      <c r="B9" s="147"/>
      <c r="C9" s="147"/>
      <c r="D9" s="147"/>
      <c r="E9" s="147"/>
      <c r="F9" s="145"/>
    </row>
    <row r="10" s="139" customFormat="1" ht="21" customHeight="1" spans="1:6">
      <c r="A10" s="143" t="s">
        <v>27</v>
      </c>
      <c r="B10" s="144"/>
      <c r="C10" s="144">
        <v>28616</v>
      </c>
      <c r="D10" s="144">
        <v>26367</v>
      </c>
      <c r="E10" s="144">
        <v>2269</v>
      </c>
      <c r="F10" s="145"/>
    </row>
    <row r="11" s="138" customFormat="1" ht="21" customHeight="1" spans="1:6">
      <c r="A11" s="146" t="s">
        <v>926</v>
      </c>
      <c r="B11" s="147"/>
      <c r="C11" s="147">
        <v>28616</v>
      </c>
      <c r="D11" s="147">
        <v>26367</v>
      </c>
      <c r="E11" s="147">
        <v>2269</v>
      </c>
      <c r="F11" s="145"/>
    </row>
    <row r="12" s="138" customFormat="1" ht="21" customHeight="1" spans="1:6">
      <c r="A12" s="146" t="s">
        <v>927</v>
      </c>
      <c r="B12" s="147"/>
      <c r="C12" s="147"/>
      <c r="D12" s="147"/>
      <c r="E12" s="147"/>
      <c r="F12" s="145"/>
    </row>
    <row r="13" s="138" customFormat="1" ht="21" customHeight="1" spans="1:6">
      <c r="A13" s="146" t="s">
        <v>928</v>
      </c>
      <c r="B13" s="147"/>
      <c r="C13" s="147"/>
      <c r="D13" s="147"/>
      <c r="E13" s="147"/>
      <c r="F13" s="145"/>
    </row>
    <row r="14" s="138" customFormat="1" ht="21" customHeight="1" spans="1:6">
      <c r="A14" s="146" t="s">
        <v>929</v>
      </c>
      <c r="B14" s="147"/>
      <c r="C14" s="147"/>
      <c r="D14" s="147"/>
      <c r="E14" s="147"/>
      <c r="F14" s="145"/>
    </row>
    <row r="15" s="138" customFormat="1" ht="21" customHeight="1" spans="1:6">
      <c r="A15" s="146" t="s">
        <v>930</v>
      </c>
      <c r="B15" s="147"/>
      <c r="C15" s="147"/>
      <c r="D15" s="147"/>
      <c r="E15" s="147"/>
      <c r="F15" s="145"/>
    </row>
    <row r="16" s="138" customFormat="1" ht="21" customHeight="1" spans="1:6">
      <c r="A16" s="146" t="s">
        <v>931</v>
      </c>
      <c r="B16" s="147"/>
      <c r="C16" s="147"/>
      <c r="D16" s="147"/>
      <c r="E16" s="147"/>
      <c r="F16" s="145"/>
    </row>
    <row r="17" s="138" customFormat="1" ht="21" customHeight="1" spans="1:9">
      <c r="A17" s="143" t="s">
        <v>29</v>
      </c>
      <c r="B17" s="144"/>
      <c r="C17" s="144"/>
      <c r="D17" s="144"/>
      <c r="E17" s="144"/>
      <c r="F17" s="145"/>
      <c r="G17" s="148"/>
      <c r="H17" s="148"/>
      <c r="I17" s="148"/>
    </row>
    <row r="18" s="139" customFormat="1" ht="21" customHeight="1" spans="1:9">
      <c r="A18" s="146" t="s">
        <v>932</v>
      </c>
      <c r="B18" s="147"/>
      <c r="C18" s="147"/>
      <c r="D18" s="147"/>
      <c r="E18" s="147"/>
      <c r="F18" s="145"/>
      <c r="G18" s="149"/>
      <c r="H18" s="148"/>
      <c r="I18" s="148"/>
    </row>
    <row r="19" s="138" customFormat="1" ht="21" customHeight="1" spans="1:9">
      <c r="A19" s="143" t="s">
        <v>31</v>
      </c>
      <c r="B19" s="147"/>
      <c r="C19" s="147"/>
      <c r="D19" s="147"/>
      <c r="E19" s="147"/>
      <c r="F19" s="145"/>
      <c r="G19" s="148"/>
      <c r="H19" s="149"/>
      <c r="I19" s="149"/>
    </row>
    <row r="20" s="138" customFormat="1" ht="21" customHeight="1" spans="1:9">
      <c r="A20" s="146" t="s">
        <v>933</v>
      </c>
      <c r="B20" s="147"/>
      <c r="C20" s="147"/>
      <c r="D20" s="147"/>
      <c r="E20" s="147"/>
      <c r="F20" s="145"/>
      <c r="G20" s="148"/>
      <c r="H20" s="148"/>
      <c r="I20" s="148"/>
    </row>
    <row r="21" s="138" customFormat="1" ht="21" customHeight="1" spans="1:9">
      <c r="A21" s="146" t="s">
        <v>934</v>
      </c>
      <c r="B21" s="147"/>
      <c r="C21" s="147"/>
      <c r="D21" s="147"/>
      <c r="E21" s="147"/>
      <c r="F21" s="145"/>
      <c r="G21" s="148"/>
      <c r="H21" s="148"/>
      <c r="I21" s="148"/>
    </row>
    <row r="22" s="138" customFormat="1" ht="21" customHeight="1" spans="1:9">
      <c r="A22" s="143" t="s">
        <v>935</v>
      </c>
      <c r="B22" s="147"/>
      <c r="C22" s="147"/>
      <c r="D22" s="147"/>
      <c r="E22" s="147"/>
      <c r="F22" s="145"/>
      <c r="G22" s="148"/>
      <c r="H22" s="148"/>
      <c r="I22" s="148"/>
    </row>
    <row r="23" s="138" customFormat="1" ht="21" customHeight="1" spans="1:9">
      <c r="A23" s="146" t="s">
        <v>936</v>
      </c>
      <c r="B23" s="147"/>
      <c r="C23" s="147"/>
      <c r="D23" s="147"/>
      <c r="E23" s="147"/>
      <c r="F23" s="145"/>
      <c r="G23" s="148"/>
      <c r="H23" s="148"/>
      <c r="I23" s="148"/>
    </row>
    <row r="24" s="138" customFormat="1" ht="21" customHeight="1" spans="1:9">
      <c r="A24" s="143" t="s">
        <v>49</v>
      </c>
      <c r="B24" s="144">
        <v>19</v>
      </c>
      <c r="C24" s="144">
        <v>70</v>
      </c>
      <c r="D24" s="144">
        <v>70</v>
      </c>
      <c r="E24" s="144"/>
      <c r="F24" s="145">
        <f>D24/B24</f>
        <v>3.68421052631579</v>
      </c>
      <c r="G24" s="148"/>
      <c r="H24" s="149"/>
      <c r="I24" s="149"/>
    </row>
    <row r="25" s="139" customFormat="1" ht="21" customHeight="1" spans="1:9">
      <c r="A25" s="146" t="s">
        <v>937</v>
      </c>
      <c r="B25" s="147"/>
      <c r="C25" s="147"/>
      <c r="D25" s="147"/>
      <c r="E25" s="147"/>
      <c r="F25" s="145"/>
      <c r="G25" s="149"/>
      <c r="H25" s="148"/>
      <c r="I25" s="148"/>
    </row>
    <row r="26" s="138" customFormat="1" ht="21" customHeight="1" spans="1:9">
      <c r="A26" s="146" t="s">
        <v>938</v>
      </c>
      <c r="B26" s="147">
        <v>19</v>
      </c>
      <c r="C26" s="147">
        <v>70</v>
      </c>
      <c r="D26" s="147">
        <v>70</v>
      </c>
      <c r="E26" s="147"/>
      <c r="F26" s="145">
        <f>D26/B26</f>
        <v>3.68421052631579</v>
      </c>
      <c r="G26" s="148"/>
      <c r="H26" s="148"/>
      <c r="I26" s="148"/>
    </row>
    <row r="27" s="138" customFormat="1" ht="21" customHeight="1" spans="1:9">
      <c r="A27" s="146" t="s">
        <v>867</v>
      </c>
      <c r="B27" s="147"/>
      <c r="C27" s="147"/>
      <c r="D27" s="147"/>
      <c r="E27" s="147"/>
      <c r="F27" s="145"/>
      <c r="G27" s="148"/>
      <c r="H27" s="148"/>
      <c r="I27" s="148"/>
    </row>
    <row r="28" s="138" customFormat="1" ht="21" customHeight="1" spans="1:9">
      <c r="A28" s="143" t="s">
        <v>51</v>
      </c>
      <c r="B28" s="144"/>
      <c r="C28" s="144">
        <v>4276</v>
      </c>
      <c r="D28" s="144">
        <v>4276</v>
      </c>
      <c r="E28" s="144"/>
      <c r="F28" s="145"/>
      <c r="G28" s="148"/>
      <c r="H28" s="149"/>
      <c r="I28" s="149"/>
    </row>
    <row r="29" s="139" customFormat="1" ht="21" customHeight="1" spans="1:9">
      <c r="A29" s="142" t="s">
        <v>939</v>
      </c>
      <c r="B29" s="144">
        <f>B5+B7+B10+B17+B19+B22+B24+B28</f>
        <v>82</v>
      </c>
      <c r="C29" s="144">
        <f>C5+C7+C10+C17+C19+C22+C24+C28</f>
        <v>33025</v>
      </c>
      <c r="D29" s="144">
        <f>D5+D7+D10+D17+D19+D22+D24+D28</f>
        <v>30756</v>
      </c>
      <c r="E29" s="144">
        <f>E5+E7+E10+E17+E19+E22+E24+E28</f>
        <v>2269</v>
      </c>
      <c r="F29" s="145">
        <f>D29/B29</f>
        <v>375.073170731707</v>
      </c>
      <c r="G29" s="149"/>
      <c r="H29" s="141"/>
      <c r="I29" s="141"/>
    </row>
    <row r="30" s="138" customFormat="1" customHeight="1" spans="1:9">
      <c r="A30" s="150"/>
      <c r="B30" s="141"/>
      <c r="C30" s="141"/>
      <c r="D30" s="141"/>
      <c r="E30" s="141"/>
      <c r="F30" s="141"/>
      <c r="G30" s="148"/>
      <c r="H30" s="141"/>
      <c r="I30" s="141"/>
    </row>
    <row r="31" s="1" customFormat="1" customHeight="1" spans="1:1">
      <c r="A31" s="140"/>
    </row>
    <row r="32" s="1" customFormat="1" customHeight="1" spans="1:9">
      <c r="A32" s="141"/>
      <c r="B32" s="141"/>
      <c r="C32" s="151"/>
      <c r="D32" s="141"/>
      <c r="E32" s="141"/>
      <c r="F32" s="141"/>
      <c r="G32" s="141"/>
      <c r="H32" s="141"/>
      <c r="I32" s="141"/>
    </row>
  </sheetData>
  <protectedRanges>
    <protectedRange sqref="B11:B15 B10" name="区域1_1"/>
  </protectedRanges>
  <mergeCells count="2">
    <mergeCell ref="A2:D2"/>
    <mergeCell ref="E2:F2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44"/>
  <sheetViews>
    <sheetView workbookViewId="0">
      <selection activeCell="A1" sqref="A1"/>
    </sheetView>
  </sheetViews>
  <sheetFormatPr defaultColWidth="10" defaultRowHeight="19.5" customHeight="1" outlineLevelCol="4"/>
  <cols>
    <col min="1" max="1" width="48" style="1" customWidth="1"/>
    <col min="2" max="2" width="14.375" style="1" customWidth="1"/>
    <col min="3" max="3" width="15.625" style="1" customWidth="1"/>
    <col min="4" max="4" width="18.25" style="1" customWidth="1"/>
    <col min="5" max="16384" width="10" style="1"/>
  </cols>
  <sheetData>
    <row r="1" ht="20.1" customHeight="1" spans="1:1">
      <c r="A1" s="2" t="s">
        <v>940</v>
      </c>
    </row>
    <row r="2" customHeight="1" spans="1:5">
      <c r="A2" s="3" t="s">
        <v>941</v>
      </c>
      <c r="B2" s="4"/>
      <c r="C2" s="3"/>
      <c r="D2" s="3"/>
      <c r="E2" s="3"/>
    </row>
    <row r="3" ht="20.1" customHeight="1" spans="5:5">
      <c r="E3" s="1" t="s">
        <v>2</v>
      </c>
    </row>
    <row r="4" ht="30.75" customHeight="1" spans="1:5">
      <c r="A4" s="43" t="s">
        <v>3</v>
      </c>
      <c r="B4" s="43" t="s">
        <v>112</v>
      </c>
      <c r="C4" s="6" t="s">
        <v>942</v>
      </c>
      <c r="D4" s="6" t="s">
        <v>943</v>
      </c>
      <c r="E4" s="133" t="s">
        <v>944</v>
      </c>
    </row>
    <row r="5" ht="19" customHeight="1" spans="1:5">
      <c r="A5" s="39" t="s">
        <v>945</v>
      </c>
      <c r="B5" s="134"/>
      <c r="C5" s="134"/>
      <c r="D5" s="134"/>
      <c r="E5" s="135"/>
    </row>
    <row r="6" ht="19" customHeight="1" spans="1:5">
      <c r="A6" s="39" t="s">
        <v>838</v>
      </c>
      <c r="B6" s="134"/>
      <c r="C6" s="134"/>
      <c r="D6" s="134"/>
      <c r="E6" s="135"/>
    </row>
    <row r="7" ht="19" customHeight="1" spans="1:5">
      <c r="A7" s="7" t="s">
        <v>946</v>
      </c>
      <c r="B7" s="134"/>
      <c r="C7" s="134"/>
      <c r="D7" s="134"/>
      <c r="E7" s="135"/>
    </row>
    <row r="8" ht="19" customHeight="1" spans="1:5">
      <c r="A8" s="39" t="s">
        <v>947</v>
      </c>
      <c r="B8" s="134"/>
      <c r="C8" s="134"/>
      <c r="D8" s="134"/>
      <c r="E8" s="135"/>
    </row>
    <row r="9" ht="19" customHeight="1" spans="1:5">
      <c r="A9" s="39" t="s">
        <v>841</v>
      </c>
      <c r="B9" s="134"/>
      <c r="C9" s="134"/>
      <c r="D9" s="134"/>
      <c r="E9" s="135"/>
    </row>
    <row r="10" ht="19" customHeight="1" spans="1:5">
      <c r="A10" s="7" t="s">
        <v>948</v>
      </c>
      <c r="B10" s="134"/>
      <c r="C10" s="134"/>
      <c r="D10" s="134"/>
      <c r="E10" s="135"/>
    </row>
    <row r="11" ht="19" customHeight="1" spans="1:5">
      <c r="A11" s="7" t="s">
        <v>949</v>
      </c>
      <c r="B11" s="134"/>
      <c r="C11" s="134"/>
      <c r="D11" s="134"/>
      <c r="E11" s="135"/>
    </row>
    <row r="12" ht="19" customHeight="1" spans="1:5">
      <c r="A12" s="7" t="s">
        <v>950</v>
      </c>
      <c r="B12" s="134"/>
      <c r="C12" s="134"/>
      <c r="D12" s="134"/>
      <c r="E12" s="135"/>
    </row>
    <row r="13" ht="19" customHeight="1" spans="1:5">
      <c r="A13" s="39" t="s">
        <v>843</v>
      </c>
      <c r="B13" s="134"/>
      <c r="C13" s="134"/>
      <c r="D13" s="134"/>
      <c r="E13" s="135"/>
    </row>
    <row r="14" ht="19" customHeight="1" spans="1:5">
      <c r="A14" s="7" t="s">
        <v>948</v>
      </c>
      <c r="B14" s="134"/>
      <c r="C14" s="134"/>
      <c r="D14" s="134"/>
      <c r="E14" s="135"/>
    </row>
    <row r="15" ht="19" customHeight="1" spans="1:5">
      <c r="A15" s="7" t="s">
        <v>951</v>
      </c>
      <c r="B15" s="134"/>
      <c r="C15" s="134"/>
      <c r="D15" s="134"/>
      <c r="E15" s="135"/>
    </row>
    <row r="16" ht="19" customHeight="1" spans="1:5">
      <c r="A16" s="39" t="s">
        <v>952</v>
      </c>
      <c r="B16" s="134"/>
      <c r="C16" s="134"/>
      <c r="D16" s="134"/>
      <c r="E16" s="135"/>
    </row>
    <row r="17" ht="19" customHeight="1" spans="1:5">
      <c r="A17" s="39" t="s">
        <v>953</v>
      </c>
      <c r="B17" s="134">
        <v>2269</v>
      </c>
      <c r="C17" s="134">
        <v>2269</v>
      </c>
      <c r="D17" s="134"/>
      <c r="E17" s="135"/>
    </row>
    <row r="18" ht="19" customHeight="1" spans="1:5">
      <c r="A18" s="7" t="s">
        <v>954</v>
      </c>
      <c r="B18" s="134">
        <v>2269</v>
      </c>
      <c r="C18" s="134">
        <v>2269</v>
      </c>
      <c r="D18" s="134"/>
      <c r="E18" s="135"/>
    </row>
    <row r="19" ht="19" customHeight="1" spans="1:5">
      <c r="A19" s="7" t="s">
        <v>955</v>
      </c>
      <c r="B19" s="134"/>
      <c r="C19" s="134"/>
      <c r="D19" s="134"/>
      <c r="E19" s="135"/>
    </row>
    <row r="20" ht="19" customHeight="1" spans="1:5">
      <c r="A20" s="7" t="s">
        <v>956</v>
      </c>
      <c r="B20" s="134"/>
      <c r="C20" s="134"/>
      <c r="D20" s="134"/>
      <c r="E20" s="135"/>
    </row>
    <row r="21" ht="19" customHeight="1" spans="1:5">
      <c r="A21" s="7" t="s">
        <v>957</v>
      </c>
      <c r="B21" s="134"/>
      <c r="C21" s="134"/>
      <c r="D21" s="134"/>
      <c r="E21" s="135"/>
    </row>
    <row r="22" ht="19" customHeight="1" spans="1:5">
      <c r="A22" s="7" t="s">
        <v>958</v>
      </c>
      <c r="B22" s="134"/>
      <c r="C22" s="134"/>
      <c r="D22" s="134"/>
      <c r="E22" s="135"/>
    </row>
    <row r="23" ht="19" customHeight="1" spans="1:5">
      <c r="A23" s="7" t="s">
        <v>959</v>
      </c>
      <c r="B23" s="134"/>
      <c r="C23" s="134"/>
      <c r="D23" s="134"/>
      <c r="E23" s="135"/>
    </row>
    <row r="24" ht="19" customHeight="1" spans="1:5">
      <c r="A24" s="7" t="s">
        <v>960</v>
      </c>
      <c r="B24" s="134"/>
      <c r="C24" s="134"/>
      <c r="D24" s="134"/>
      <c r="E24" s="135"/>
    </row>
    <row r="25" ht="19" customHeight="1" spans="1:5">
      <c r="A25" s="7" t="s">
        <v>961</v>
      </c>
      <c r="B25" s="134"/>
      <c r="C25" s="134"/>
      <c r="D25" s="134"/>
      <c r="E25" s="135"/>
    </row>
    <row r="26" ht="19" customHeight="1" spans="1:5">
      <c r="A26" s="7" t="s">
        <v>962</v>
      </c>
      <c r="B26" s="134">
        <v>2269</v>
      </c>
      <c r="C26" s="134">
        <v>2269</v>
      </c>
      <c r="D26" s="134"/>
      <c r="E26" s="135"/>
    </row>
    <row r="27" ht="19" customHeight="1" spans="1:5">
      <c r="A27" s="39" t="s">
        <v>848</v>
      </c>
      <c r="B27" s="134"/>
      <c r="C27" s="134"/>
      <c r="D27" s="134"/>
      <c r="E27" s="135"/>
    </row>
    <row r="28" ht="19" customHeight="1" spans="1:5">
      <c r="A28" s="39" t="s">
        <v>955</v>
      </c>
      <c r="B28" s="134"/>
      <c r="C28" s="134"/>
      <c r="D28" s="134"/>
      <c r="E28" s="135"/>
    </row>
    <row r="29" ht="19" customHeight="1" spans="1:5">
      <c r="A29" s="7" t="s">
        <v>963</v>
      </c>
      <c r="B29" s="134"/>
      <c r="C29" s="134"/>
      <c r="D29" s="134"/>
      <c r="E29" s="135"/>
    </row>
    <row r="30" ht="19" customHeight="1" spans="1:5">
      <c r="A30" s="39" t="s">
        <v>964</v>
      </c>
      <c r="B30" s="134"/>
      <c r="C30" s="134"/>
      <c r="D30" s="134"/>
      <c r="E30" s="135"/>
    </row>
    <row r="31" ht="19" customHeight="1" spans="1:5">
      <c r="A31" s="39" t="s">
        <v>965</v>
      </c>
      <c r="B31" s="134"/>
      <c r="C31" s="134"/>
      <c r="D31" s="134"/>
      <c r="E31" s="135"/>
    </row>
    <row r="32" ht="19" customHeight="1" spans="1:5">
      <c r="A32" s="39" t="s">
        <v>966</v>
      </c>
      <c r="B32" s="134"/>
      <c r="C32" s="134"/>
      <c r="D32" s="134"/>
      <c r="E32" s="135"/>
    </row>
    <row r="33" ht="19" customHeight="1" spans="1:5">
      <c r="A33" s="39" t="s">
        <v>967</v>
      </c>
      <c r="B33" s="134"/>
      <c r="C33" s="134"/>
      <c r="D33" s="134"/>
      <c r="E33" s="135"/>
    </row>
    <row r="34" ht="19" customHeight="1" spans="1:5">
      <c r="A34" s="39" t="s">
        <v>968</v>
      </c>
      <c r="B34" s="134"/>
      <c r="C34" s="134"/>
      <c r="D34" s="134"/>
      <c r="E34" s="135"/>
    </row>
    <row r="35" ht="19" customHeight="1" spans="1:5">
      <c r="A35" s="39" t="s">
        <v>865</v>
      </c>
      <c r="B35" s="134"/>
      <c r="C35" s="134"/>
      <c r="D35" s="134"/>
      <c r="E35" s="135"/>
    </row>
    <row r="36" ht="19" customHeight="1" spans="1:5">
      <c r="A36" s="39" t="s">
        <v>866</v>
      </c>
      <c r="B36" s="134"/>
      <c r="C36" s="134"/>
      <c r="D36" s="134"/>
      <c r="E36" s="135"/>
    </row>
    <row r="37" ht="19" customHeight="1" spans="1:5">
      <c r="A37" s="39" t="s">
        <v>969</v>
      </c>
      <c r="B37" s="134"/>
      <c r="C37" s="134"/>
      <c r="D37" s="134"/>
      <c r="E37" s="135"/>
    </row>
    <row r="38" ht="19" customHeight="1" spans="1:5">
      <c r="A38" s="7" t="s">
        <v>970</v>
      </c>
      <c r="B38" s="134"/>
      <c r="C38" s="134"/>
      <c r="D38" s="134"/>
      <c r="E38" s="135"/>
    </row>
    <row r="39" ht="19" customHeight="1" spans="1:5">
      <c r="A39" s="39" t="s">
        <v>971</v>
      </c>
      <c r="B39" s="134"/>
      <c r="C39" s="134"/>
      <c r="D39" s="134"/>
      <c r="E39" s="135"/>
    </row>
    <row r="40" ht="19" customHeight="1" spans="1:5">
      <c r="A40" s="39" t="s">
        <v>972</v>
      </c>
      <c r="B40" s="134"/>
      <c r="C40" s="134"/>
      <c r="D40" s="134"/>
      <c r="E40" s="135"/>
    </row>
    <row r="41" ht="19" customHeight="1" spans="1:5">
      <c r="A41" s="39" t="s">
        <v>973</v>
      </c>
      <c r="B41" s="134"/>
      <c r="C41" s="134"/>
      <c r="D41" s="134"/>
      <c r="E41" s="135"/>
    </row>
    <row r="42" ht="19" customHeight="1" spans="1:5">
      <c r="A42" s="39" t="s">
        <v>974</v>
      </c>
      <c r="B42" s="134"/>
      <c r="C42" s="134"/>
      <c r="D42" s="134"/>
      <c r="E42" s="135"/>
    </row>
    <row r="43" ht="19" customHeight="1" spans="1:5">
      <c r="A43" s="39" t="s">
        <v>975</v>
      </c>
      <c r="B43" s="134"/>
      <c r="C43" s="134"/>
      <c r="D43" s="134"/>
      <c r="E43" s="135"/>
    </row>
    <row r="44" ht="19" customHeight="1" spans="1:5">
      <c r="A44" s="43" t="s">
        <v>103</v>
      </c>
      <c r="B44" s="136">
        <v>2269</v>
      </c>
      <c r="C44" s="136">
        <v>2269</v>
      </c>
      <c r="D44" s="136">
        <f>D5+D8+D17+D34+D37+D39+D43</f>
        <v>0</v>
      </c>
      <c r="E44" s="136">
        <v>0</v>
      </c>
    </row>
  </sheetData>
  <mergeCells count="1">
    <mergeCell ref="A2:D2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13"/>
  <sheetViews>
    <sheetView workbookViewId="0">
      <selection activeCell="B8" sqref="B8"/>
    </sheetView>
  </sheetViews>
  <sheetFormatPr defaultColWidth="9" defaultRowHeight="21" customHeight="1" outlineLevelCol="1"/>
  <cols>
    <col min="1" max="1" width="46.375" style="124" customWidth="1"/>
    <col min="2" max="2" width="36.875" style="124" customWidth="1"/>
    <col min="3" max="16384" width="9" style="124"/>
  </cols>
  <sheetData>
    <row r="1" s="121" customFormat="1" ht="20.25" customHeight="1" spans="1:1">
      <c r="A1" s="2" t="s">
        <v>976</v>
      </c>
    </row>
    <row r="2" s="122" customFormat="1" ht="49.5" customHeight="1" spans="1:2">
      <c r="A2" s="3" t="s">
        <v>977</v>
      </c>
      <c r="B2" s="4"/>
    </row>
    <row r="3" s="123" customFormat="1" ht="19.5" customHeight="1" spans="2:2">
      <c r="B3" s="125" t="s">
        <v>2</v>
      </c>
    </row>
    <row r="4" s="123" customFormat="1" ht="26" customHeight="1" spans="1:2">
      <c r="A4" s="55" t="s">
        <v>106</v>
      </c>
      <c r="B4" s="126" t="s">
        <v>978</v>
      </c>
    </row>
    <row r="5" s="123" customFormat="1" ht="26" customHeight="1" spans="1:2">
      <c r="A5" s="127" t="s">
        <v>112</v>
      </c>
      <c r="B5" s="128"/>
    </row>
    <row r="6" s="123" customFormat="1" ht="26" customHeight="1" spans="1:2">
      <c r="A6" s="129" t="s">
        <v>979</v>
      </c>
      <c r="B6" s="128"/>
    </row>
    <row r="7" s="123" customFormat="1" ht="26" customHeight="1" spans="1:2">
      <c r="A7" s="130" t="s">
        <v>947</v>
      </c>
      <c r="B7" s="131"/>
    </row>
    <row r="8" s="123" customFormat="1" ht="26" customHeight="1" spans="1:2">
      <c r="A8" s="130" t="s">
        <v>980</v>
      </c>
      <c r="B8" s="131"/>
    </row>
    <row r="9" s="123" customFormat="1" ht="26" customHeight="1" spans="1:2">
      <c r="A9" s="130" t="s">
        <v>981</v>
      </c>
      <c r="B9" s="131"/>
    </row>
    <row r="10" s="123" customFormat="1" ht="26" customHeight="1" spans="1:2">
      <c r="A10" s="130" t="s">
        <v>982</v>
      </c>
      <c r="B10" s="131"/>
    </row>
    <row r="11" s="123" customFormat="1" ht="26" customHeight="1" spans="1:2">
      <c r="A11" s="132" t="s">
        <v>983</v>
      </c>
      <c r="B11" s="131"/>
    </row>
    <row r="12" s="123" customFormat="1" ht="26" customHeight="1" spans="1:2">
      <c r="A12" s="132" t="s">
        <v>984</v>
      </c>
      <c r="B12" s="131"/>
    </row>
    <row r="13" s="123" customFormat="1" ht="26" customHeight="1" spans="1:2">
      <c r="A13" s="132" t="s">
        <v>985</v>
      </c>
      <c r="B13" s="131"/>
    </row>
  </sheetData>
  <mergeCells count="1">
    <mergeCell ref="A2:B2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9"/>
  <sheetViews>
    <sheetView workbookViewId="0">
      <selection activeCell="A1" sqref="A1"/>
    </sheetView>
  </sheetViews>
  <sheetFormatPr defaultColWidth="9" defaultRowHeight="14.25" outlineLevelCol="1"/>
  <cols>
    <col min="1" max="1" width="39" style="111" customWidth="1"/>
    <col min="2" max="2" width="38.625" style="112" customWidth="1"/>
    <col min="3" max="16384" width="9" style="110"/>
  </cols>
  <sheetData>
    <row r="1" s="110" customFormat="1" ht="26" customHeight="1" spans="1:2">
      <c r="A1" s="2" t="s">
        <v>986</v>
      </c>
      <c r="B1" s="112"/>
    </row>
    <row r="2" s="110" customFormat="1" ht="30" customHeight="1" spans="1:2">
      <c r="A2" s="113" t="s">
        <v>987</v>
      </c>
      <c r="B2" s="4"/>
    </row>
    <row r="3" s="110" customFormat="1" ht="31" customHeight="1" spans="1:2">
      <c r="A3" s="88"/>
      <c r="B3" s="114" t="s">
        <v>2</v>
      </c>
    </row>
    <row r="4" s="110" customFormat="1" ht="60" customHeight="1" spans="1:2">
      <c r="A4" s="115" t="s">
        <v>793</v>
      </c>
      <c r="B4" s="116" t="s">
        <v>988</v>
      </c>
    </row>
    <row r="5" s="110" customFormat="1" ht="60" customHeight="1" spans="1:2">
      <c r="A5" s="117" t="s">
        <v>797</v>
      </c>
      <c r="B5" s="118"/>
    </row>
    <row r="6" s="110" customFormat="1" spans="1:2">
      <c r="A6" s="119"/>
      <c r="B6" s="119"/>
    </row>
    <row r="7" s="110" customFormat="1" spans="1:2">
      <c r="A7" s="119"/>
      <c r="B7" s="120"/>
    </row>
    <row r="8" s="110" customFormat="1" spans="1:2">
      <c r="A8" s="119"/>
      <c r="B8" s="119"/>
    </row>
    <row r="9" s="110" customFormat="1" spans="1:2">
      <c r="A9" s="119"/>
      <c r="B9" s="119"/>
    </row>
  </sheetData>
  <mergeCells count="1">
    <mergeCell ref="A2:B2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13"/>
  <sheetViews>
    <sheetView workbookViewId="0">
      <selection activeCell="A1" sqref="A1"/>
    </sheetView>
  </sheetViews>
  <sheetFormatPr defaultColWidth="14.875" defaultRowHeight="32.25" customHeight="1" outlineLevelCol="2"/>
  <cols>
    <col min="1" max="1" width="42.5" style="1" customWidth="1"/>
    <col min="2" max="2" width="20.75" style="1" customWidth="1"/>
    <col min="3" max="3" width="21.25" style="1" customWidth="1"/>
    <col min="4" max="16384" width="14.875" style="1"/>
  </cols>
  <sheetData>
    <row r="1" customHeight="1" spans="1:3">
      <c r="A1" s="2" t="s">
        <v>989</v>
      </c>
      <c r="B1" s="100"/>
      <c r="C1" s="100"/>
    </row>
    <row r="2" customHeight="1" spans="1:3">
      <c r="A2" s="3" t="s">
        <v>990</v>
      </c>
      <c r="B2" s="4"/>
      <c r="C2" s="3"/>
    </row>
    <row r="3" customHeight="1" spans="3:3">
      <c r="C3" s="101" t="s">
        <v>2</v>
      </c>
    </row>
    <row r="4" customHeight="1" spans="1:3">
      <c r="A4" s="102" t="s">
        <v>3</v>
      </c>
      <c r="B4" s="102" t="s">
        <v>814</v>
      </c>
      <c r="C4" s="102" t="s">
        <v>815</v>
      </c>
    </row>
    <row r="5" ht="33" customHeight="1" spans="1:3">
      <c r="A5" s="103" t="s">
        <v>991</v>
      </c>
      <c r="B5" s="104"/>
      <c r="C5" s="104">
        <v>149669</v>
      </c>
    </row>
    <row r="6" ht="33" customHeight="1" spans="1:3">
      <c r="A6" s="103" t="s">
        <v>992</v>
      </c>
      <c r="B6" s="104"/>
      <c r="C6" s="104">
        <v>140487</v>
      </c>
    </row>
    <row r="7" ht="33" customHeight="1" spans="1:3">
      <c r="A7" s="103" t="s">
        <v>993</v>
      </c>
      <c r="B7" s="105"/>
      <c r="C7" s="105">
        <v>146669</v>
      </c>
    </row>
    <row r="8" ht="33" customHeight="1" spans="1:3">
      <c r="A8" s="103" t="s">
        <v>994</v>
      </c>
      <c r="B8" s="104"/>
      <c r="C8" s="104"/>
    </row>
    <row r="9" ht="33" customHeight="1" spans="1:3">
      <c r="A9" s="103" t="s">
        <v>995</v>
      </c>
      <c r="B9" s="104"/>
      <c r="C9" s="104">
        <v>893</v>
      </c>
    </row>
    <row r="10" ht="33" customHeight="1" spans="1:3">
      <c r="A10" s="103" t="s">
        <v>996</v>
      </c>
      <c r="B10" s="104"/>
      <c r="C10" s="104">
        <f>C6+C8-C9</f>
        <v>139594</v>
      </c>
    </row>
    <row r="11" customHeight="1" spans="1:3">
      <c r="A11" s="106" t="s">
        <v>997</v>
      </c>
      <c r="B11" s="107"/>
      <c r="C11" s="108"/>
    </row>
    <row r="12" customHeight="1" spans="1:3">
      <c r="A12" s="86" t="s">
        <v>998</v>
      </c>
      <c r="B12" s="86"/>
      <c r="C12" s="86"/>
    </row>
    <row r="13" customHeight="1" spans="1:3">
      <c r="A13" s="109" t="s">
        <v>999</v>
      </c>
      <c r="B13" s="109"/>
      <c r="C13" s="109"/>
    </row>
  </sheetData>
  <mergeCells count="3">
    <mergeCell ref="A2:C2"/>
    <mergeCell ref="A12:C12"/>
    <mergeCell ref="A13:C13"/>
  </mergeCells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993"/>
  <sheetViews>
    <sheetView workbookViewId="0">
      <selection activeCell="K19" sqref="K19"/>
    </sheetView>
  </sheetViews>
  <sheetFormatPr defaultColWidth="8.75" defaultRowHeight="18.75" customHeight="1" outlineLevelCol="4"/>
  <cols>
    <col min="1" max="1" width="24.125" style="88" customWidth="1"/>
    <col min="2" max="2" width="15.625" style="88" customWidth="1"/>
    <col min="3" max="3" width="15.625" style="89" customWidth="1"/>
    <col min="4" max="4" width="15.625" style="88" customWidth="1"/>
    <col min="5" max="31" width="9" style="88" customWidth="1"/>
    <col min="32" max="16384" width="8.75" style="88"/>
  </cols>
  <sheetData>
    <row r="1" s="82" customFormat="1" ht="20.25" customHeight="1" spans="1:1">
      <c r="A1" s="2" t="s">
        <v>1000</v>
      </c>
    </row>
    <row r="2" s="83" customFormat="1" ht="49.5" customHeight="1" spans="1:4">
      <c r="A2" s="90" t="s">
        <v>1001</v>
      </c>
      <c r="B2" s="91"/>
      <c r="C2" s="91"/>
      <c r="D2" s="91"/>
    </row>
    <row r="3" s="84" customFormat="1" ht="21.75" customHeight="1" spans="3:4">
      <c r="C3" s="92" t="s">
        <v>2</v>
      </c>
      <c r="D3" s="92"/>
    </row>
    <row r="4" s="85" customFormat="1" ht="52" customHeight="1" spans="1:4">
      <c r="A4" s="93" t="s">
        <v>828</v>
      </c>
      <c r="B4" s="94" t="s">
        <v>829</v>
      </c>
      <c r="C4" s="93" t="s">
        <v>830</v>
      </c>
      <c r="D4" s="93" t="s">
        <v>1002</v>
      </c>
    </row>
    <row r="5" s="84" customFormat="1" ht="52" customHeight="1" spans="1:4">
      <c r="A5" s="59" t="s">
        <v>1003</v>
      </c>
      <c r="B5" s="95">
        <v>140487</v>
      </c>
      <c r="C5" s="95">
        <v>139594</v>
      </c>
      <c r="D5" s="95"/>
    </row>
    <row r="6" s="84" customFormat="1" customHeight="1" spans="1:5">
      <c r="A6" s="96"/>
      <c r="B6" s="96"/>
      <c r="C6" s="96"/>
      <c r="D6" s="97"/>
      <c r="E6" s="97"/>
    </row>
    <row r="7" s="84" customFormat="1" customHeight="1" spans="1:5">
      <c r="A7" s="96"/>
      <c r="B7" s="96"/>
      <c r="C7" s="96"/>
      <c r="D7" s="97"/>
      <c r="E7" s="97"/>
    </row>
    <row r="8" s="84" customFormat="1" customHeight="1" spans="1:5">
      <c r="A8" s="98"/>
      <c r="B8" s="98"/>
      <c r="C8" s="98"/>
      <c r="D8" s="99"/>
      <c r="E8" s="99"/>
    </row>
    <row r="9" s="84" customFormat="1" customHeight="1" spans="1:3">
      <c r="A9" s="98"/>
      <c r="B9" s="98"/>
      <c r="C9" s="98"/>
    </row>
    <row r="10" s="84" customFormat="1" customHeight="1"/>
    <row r="11" s="86" customFormat="1" customHeight="1"/>
    <row r="12" s="86" customFormat="1" customHeight="1"/>
    <row r="13" s="86" customFormat="1" customHeight="1"/>
    <row r="14" s="86" customFormat="1" customHeight="1"/>
    <row r="15" s="86" customFormat="1" customHeight="1"/>
    <row r="16" s="86" customFormat="1" customHeight="1"/>
    <row r="17" s="86" customFormat="1" customHeight="1"/>
    <row r="18" s="86" customFormat="1" customHeight="1"/>
    <row r="19" s="86" customFormat="1" customHeight="1"/>
    <row r="20" s="86" customFormat="1" customHeight="1"/>
    <row r="21" s="86" customFormat="1" customHeight="1"/>
    <row r="22" s="86" customFormat="1" customHeight="1"/>
    <row r="23" s="86" customFormat="1" customHeight="1"/>
    <row r="24" s="86" customFormat="1" customHeight="1"/>
    <row r="25" s="86" customFormat="1" customHeight="1"/>
    <row r="26" s="86" customFormat="1" customHeight="1"/>
    <row r="27" s="86" customFormat="1" customHeight="1"/>
    <row r="28" s="86" customFormat="1" customHeight="1"/>
    <row r="29" s="86" customFormat="1" customHeight="1"/>
    <row r="30" s="86" customFormat="1" customHeight="1"/>
    <row r="31" s="86" customFormat="1" customHeight="1"/>
    <row r="32" s="86" customFormat="1" customHeight="1"/>
    <row r="33" s="86" customFormat="1" customHeight="1"/>
    <row r="34" s="86" customFormat="1" customHeight="1"/>
    <row r="35" s="86" customFormat="1" customHeight="1"/>
    <row r="36" s="86" customFormat="1" customHeight="1"/>
    <row r="37" s="86" customFormat="1" customHeight="1"/>
    <row r="38" s="86" customFormat="1" customHeight="1"/>
    <row r="39" s="86" customFormat="1" customHeight="1"/>
    <row r="40" s="86" customFormat="1" customHeight="1"/>
    <row r="41" s="86" customFormat="1" customHeight="1"/>
    <row r="42" s="86" customFormat="1" customHeight="1"/>
    <row r="43" s="86" customFormat="1" customHeight="1"/>
    <row r="44" s="86" customFormat="1" customHeight="1"/>
    <row r="45" s="86" customFormat="1" customHeight="1"/>
    <row r="46" s="86" customFormat="1" customHeight="1"/>
    <row r="47" s="86" customFormat="1" customHeight="1"/>
    <row r="48" s="86" customFormat="1" customHeight="1"/>
    <row r="49" s="86" customFormat="1" customHeight="1"/>
    <row r="50" s="86" customFormat="1" customHeight="1"/>
    <row r="51" s="86" customFormat="1" customHeight="1"/>
    <row r="52" s="86" customFormat="1" customHeight="1"/>
    <row r="53" s="86" customFormat="1" customHeight="1"/>
    <row r="54" s="86" customFormat="1" customHeight="1"/>
    <row r="55" s="86" customFormat="1" customHeight="1"/>
    <row r="56" s="86" customFormat="1" customHeight="1"/>
    <row r="57" s="86" customFormat="1" customHeight="1"/>
    <row r="58" s="86" customFormat="1" customHeight="1"/>
    <row r="59" s="86" customFormat="1" customHeight="1"/>
    <row r="60" s="86" customFormat="1" customHeight="1"/>
    <row r="61" s="86" customFormat="1" customHeight="1"/>
    <row r="62" s="86" customFormat="1" customHeight="1"/>
    <row r="63" s="86" customFormat="1" customHeight="1"/>
    <row r="64" s="86" customFormat="1" customHeight="1"/>
    <row r="65" s="86" customFormat="1" customHeight="1"/>
    <row r="66" s="86" customFormat="1" customHeight="1"/>
    <row r="67" s="86" customFormat="1" customHeight="1"/>
    <row r="68" s="86" customFormat="1" customHeight="1"/>
    <row r="69" s="86" customFormat="1" customHeight="1"/>
    <row r="70" s="86" customFormat="1" customHeight="1"/>
    <row r="71" s="86" customFormat="1" customHeight="1"/>
    <row r="72" s="86" customFormat="1" customHeight="1"/>
    <row r="73" s="86" customFormat="1" customHeight="1"/>
    <row r="74" s="86" customFormat="1" customHeight="1"/>
    <row r="75" s="86" customFormat="1" customHeight="1"/>
    <row r="76" s="86" customFormat="1" customHeight="1"/>
    <row r="77" s="86" customFormat="1" customHeight="1"/>
    <row r="78" s="86" customFormat="1" customHeight="1"/>
    <row r="79" s="86" customFormat="1" customHeight="1"/>
    <row r="80" s="86" customFormat="1" customHeight="1"/>
    <row r="81" s="86" customFormat="1" customHeight="1"/>
    <row r="82" s="86" customFormat="1" customHeight="1"/>
    <row r="83" s="86" customFormat="1" customHeight="1"/>
    <row r="84" s="86" customFormat="1" customHeight="1"/>
    <row r="85" s="86" customFormat="1" customHeight="1"/>
    <row r="86" s="86" customFormat="1" customHeight="1"/>
    <row r="87" s="86" customFormat="1" customHeight="1"/>
    <row r="88" s="86" customFormat="1" customHeight="1"/>
    <row r="89" s="86" customFormat="1" customHeight="1"/>
    <row r="90" s="86" customFormat="1" customHeight="1"/>
    <row r="91" s="86" customFormat="1" customHeight="1"/>
    <row r="92" s="86" customFormat="1" customHeight="1"/>
    <row r="93" s="86" customFormat="1" customHeight="1"/>
    <row r="94" s="86" customFormat="1" customHeight="1"/>
    <row r="95" s="86" customFormat="1" customHeight="1"/>
    <row r="96" s="86" customFormat="1" customHeight="1"/>
    <row r="97" s="86" customFormat="1" customHeight="1"/>
    <row r="98" s="86" customFormat="1" customHeight="1"/>
    <row r="99" s="86" customFormat="1" customHeight="1"/>
    <row r="100" s="86" customFormat="1" customHeight="1"/>
    <row r="101" s="86" customFormat="1" customHeight="1"/>
    <row r="102" s="86" customFormat="1" customHeight="1"/>
    <row r="103" s="86" customFormat="1" customHeight="1"/>
    <row r="104" s="86" customFormat="1" customHeight="1"/>
    <row r="105" s="86" customFormat="1" customHeight="1"/>
    <row r="106" s="86" customFormat="1" customHeight="1"/>
    <row r="107" s="86" customFormat="1" customHeight="1"/>
    <row r="108" s="86" customFormat="1" customHeight="1"/>
    <row r="109" s="86" customFormat="1" customHeight="1"/>
    <row r="110" s="86" customFormat="1" customHeight="1"/>
    <row r="111" s="86" customFormat="1" customHeight="1"/>
    <row r="112" s="86" customFormat="1" customHeight="1"/>
    <row r="113" s="86" customFormat="1" customHeight="1"/>
    <row r="114" s="86" customFormat="1" customHeight="1"/>
    <row r="115" s="86" customFormat="1" customHeight="1"/>
    <row r="116" s="86" customFormat="1" customHeight="1"/>
    <row r="117" s="86" customFormat="1" customHeight="1"/>
    <row r="118" s="86" customFormat="1" customHeight="1"/>
    <row r="119" s="86" customFormat="1" customHeight="1"/>
    <row r="120" s="86" customFormat="1" customHeight="1"/>
    <row r="121" s="86" customFormat="1" customHeight="1"/>
    <row r="122" s="86" customFormat="1" customHeight="1"/>
    <row r="123" s="86" customFormat="1" customHeight="1"/>
    <row r="124" s="86" customFormat="1" customHeight="1"/>
    <row r="125" s="86" customFormat="1" customHeight="1"/>
    <row r="126" s="86" customFormat="1" customHeight="1"/>
    <row r="127" s="86" customFormat="1" customHeight="1"/>
    <row r="128" s="86" customFormat="1" customHeight="1"/>
    <row r="129" s="86" customFormat="1" customHeight="1"/>
    <row r="130" s="86" customFormat="1" customHeight="1"/>
    <row r="131" s="86" customFormat="1" customHeight="1"/>
    <row r="132" s="86" customFormat="1" customHeight="1"/>
    <row r="133" s="86" customFormat="1" customHeight="1"/>
    <row r="134" s="86" customFormat="1" customHeight="1"/>
    <row r="135" s="86" customFormat="1" customHeight="1"/>
    <row r="136" s="86" customFormat="1" customHeight="1"/>
    <row r="137" s="86" customFormat="1" customHeight="1"/>
    <row r="138" s="86" customFormat="1" customHeight="1"/>
    <row r="139" s="86" customFormat="1" customHeight="1"/>
    <row r="140" s="86" customFormat="1" customHeight="1"/>
    <row r="141" s="86" customFormat="1" customHeight="1"/>
    <row r="142" s="86" customFormat="1" customHeight="1"/>
    <row r="143" s="86" customFormat="1" customHeight="1"/>
    <row r="144" s="86" customFormat="1" customHeight="1"/>
    <row r="145" s="86" customFormat="1" customHeight="1"/>
    <row r="146" s="86" customFormat="1" customHeight="1"/>
    <row r="147" s="86" customFormat="1" customHeight="1"/>
    <row r="148" s="86" customFormat="1" customHeight="1"/>
    <row r="149" s="86" customFormat="1" customHeight="1"/>
    <row r="150" s="86" customFormat="1" customHeight="1"/>
    <row r="151" s="86" customFormat="1" customHeight="1"/>
    <row r="152" s="86" customFormat="1" customHeight="1"/>
    <row r="153" s="86" customFormat="1" customHeight="1"/>
    <row r="154" s="86" customFormat="1" customHeight="1"/>
    <row r="155" s="86" customFormat="1" customHeight="1"/>
    <row r="156" s="86" customFormat="1" customHeight="1"/>
    <row r="157" s="86" customFormat="1" customHeight="1"/>
    <row r="158" s="86" customFormat="1" customHeight="1"/>
    <row r="159" s="86" customFormat="1" customHeight="1"/>
    <row r="160" s="86" customFormat="1" customHeight="1"/>
    <row r="161" s="87" customFormat="1" customHeight="1"/>
    <row r="162" s="87" customFormat="1" customHeight="1"/>
    <row r="163" s="87" customFormat="1" customHeight="1"/>
    <row r="164" s="87" customFormat="1" customHeight="1"/>
    <row r="165" s="87" customFormat="1" customHeight="1"/>
    <row r="166" s="87" customFormat="1" customHeight="1"/>
    <row r="167" s="87" customFormat="1" customHeight="1"/>
    <row r="168" s="87" customFormat="1" customHeight="1"/>
    <row r="169" s="87" customFormat="1" customHeight="1"/>
    <row r="170" s="87" customFormat="1" customHeight="1"/>
    <row r="171" s="87" customFormat="1" customHeight="1"/>
    <row r="172" s="87" customFormat="1" customHeight="1"/>
    <row r="173" s="87" customFormat="1" customHeight="1"/>
    <row r="174" s="87" customFormat="1" customHeight="1"/>
    <row r="175" s="87" customFormat="1" customHeight="1"/>
    <row r="176" s="87" customFormat="1" customHeight="1"/>
    <row r="177" s="87" customFormat="1" customHeight="1"/>
    <row r="178" s="87" customFormat="1" customHeight="1"/>
    <row r="179" s="87" customFormat="1" customHeight="1"/>
    <row r="180" s="87" customFormat="1" customHeight="1"/>
    <row r="181" s="87" customFormat="1" customHeight="1"/>
    <row r="182" s="87" customFormat="1" customHeight="1"/>
    <row r="183" s="87" customFormat="1" customHeight="1"/>
    <row r="184" s="87" customFormat="1" customHeight="1"/>
    <row r="185" s="87" customFormat="1" customHeight="1"/>
    <row r="186" s="87" customFormat="1" customHeight="1"/>
    <row r="187" s="87" customFormat="1" customHeight="1"/>
    <row r="188" s="87" customFormat="1" customHeight="1"/>
    <row r="189" s="87" customFormat="1" customHeight="1"/>
    <row r="190" s="87" customFormat="1" customHeight="1"/>
    <row r="191" s="87" customFormat="1" customHeight="1"/>
    <row r="192" s="87" customFormat="1" customHeight="1"/>
    <row r="193" s="87" customFormat="1" customHeight="1"/>
    <row r="194" s="87" customFormat="1" customHeight="1"/>
    <row r="195" s="87" customFormat="1" customHeight="1"/>
    <row r="196" s="87" customFormat="1" customHeight="1"/>
    <row r="197" s="87" customFormat="1" customHeight="1"/>
    <row r="198" s="87" customFormat="1" customHeight="1"/>
    <row r="199" s="87" customFormat="1" customHeight="1"/>
    <row r="200" s="87" customFormat="1" customHeight="1"/>
    <row r="201" s="87" customFormat="1" customHeight="1"/>
    <row r="202" s="87" customFormat="1" customHeight="1"/>
    <row r="203" s="87" customFormat="1" customHeight="1"/>
    <row r="204" s="87" customFormat="1" customHeight="1"/>
    <row r="205" s="87" customFormat="1" customHeight="1"/>
    <row r="206" s="87" customFormat="1" customHeight="1"/>
    <row r="207" s="87" customFormat="1" customHeight="1"/>
    <row r="208" s="87" customFormat="1" customHeight="1"/>
    <row r="209" s="87" customFormat="1" customHeight="1"/>
    <row r="210" s="87" customFormat="1" customHeight="1"/>
    <row r="211" s="87" customFormat="1" customHeight="1"/>
    <row r="212" s="87" customFormat="1" customHeight="1"/>
    <row r="213" s="87" customFormat="1" customHeight="1"/>
    <row r="214" s="87" customFormat="1" customHeight="1"/>
    <row r="215" s="87" customFormat="1" customHeight="1"/>
    <row r="216" s="87" customFormat="1" customHeight="1"/>
    <row r="217" s="87" customFormat="1" customHeight="1"/>
    <row r="218" s="87" customFormat="1" customHeight="1"/>
    <row r="219" s="87" customFormat="1" customHeight="1"/>
    <row r="220" s="87" customFormat="1" customHeight="1"/>
    <row r="221" s="87" customFormat="1" customHeight="1"/>
    <row r="222" s="87" customFormat="1" customHeight="1"/>
    <row r="223" s="87" customFormat="1" customHeight="1"/>
    <row r="224" s="87" customFormat="1" customHeight="1"/>
    <row r="225" s="87" customFormat="1" customHeight="1"/>
    <row r="226" s="87" customFormat="1" customHeight="1"/>
    <row r="227" s="87" customFormat="1" customHeight="1"/>
    <row r="228" s="87" customFormat="1" customHeight="1"/>
    <row r="229" s="87" customFormat="1" customHeight="1"/>
    <row r="230" s="87" customFormat="1" customHeight="1"/>
    <row r="231" s="87" customFormat="1" customHeight="1"/>
    <row r="232" s="87" customFormat="1" customHeight="1"/>
    <row r="233" s="87" customFormat="1" customHeight="1"/>
    <row r="234" s="87" customFormat="1" customHeight="1"/>
    <row r="235" s="87" customFormat="1" customHeight="1"/>
    <row r="236" s="87" customFormat="1" customHeight="1"/>
    <row r="237" s="87" customFormat="1" customHeight="1"/>
    <row r="238" s="87" customFormat="1" customHeight="1"/>
    <row r="239" s="87" customFormat="1" customHeight="1"/>
    <row r="240" s="87" customFormat="1" customHeight="1"/>
    <row r="241" s="87" customFormat="1" customHeight="1"/>
    <row r="242" s="87" customFormat="1" customHeight="1"/>
    <row r="243" s="87" customFormat="1" customHeight="1"/>
    <row r="244" s="87" customFormat="1" customHeight="1"/>
    <row r="245" s="87" customFormat="1" customHeight="1"/>
    <row r="246" s="87" customFormat="1" customHeight="1"/>
    <row r="247" s="87" customFormat="1" customHeight="1"/>
    <row r="248" s="87" customFormat="1" customHeight="1"/>
    <row r="249" s="87" customFormat="1" customHeight="1"/>
    <row r="250" s="87" customFormat="1" customHeight="1"/>
    <row r="251" s="87" customFormat="1" customHeight="1"/>
    <row r="252" s="87" customFormat="1" customHeight="1"/>
    <row r="253" s="87" customFormat="1" customHeight="1"/>
    <row r="254" s="87" customFormat="1" customHeight="1"/>
    <row r="255" s="87" customFormat="1" customHeight="1"/>
    <row r="256" s="87" customFormat="1" customHeight="1"/>
    <row r="257" s="87" customFormat="1" customHeight="1"/>
    <row r="258" s="87" customFormat="1" customHeight="1"/>
    <row r="259" s="87" customFormat="1" customHeight="1"/>
    <row r="260" s="87" customFormat="1" customHeight="1"/>
    <row r="261" s="87" customFormat="1" customHeight="1"/>
    <row r="262" s="87" customFormat="1" customHeight="1"/>
    <row r="263" s="87" customFormat="1" customHeight="1"/>
    <row r="264" s="87" customFormat="1" customHeight="1"/>
    <row r="265" s="87" customFormat="1" customHeight="1"/>
    <row r="266" s="87" customFormat="1" customHeight="1"/>
    <row r="267" s="87" customFormat="1" customHeight="1"/>
    <row r="268" s="87" customFormat="1" customHeight="1"/>
    <row r="269" s="87" customFormat="1" customHeight="1"/>
    <row r="270" s="87" customFormat="1" customHeight="1"/>
    <row r="271" s="87" customFormat="1" customHeight="1"/>
    <row r="272" s="87" customFormat="1" customHeight="1"/>
    <row r="273" s="87" customFormat="1" customHeight="1"/>
    <row r="274" s="87" customFormat="1" customHeight="1"/>
    <row r="275" s="87" customFormat="1" customHeight="1"/>
    <row r="276" s="87" customFormat="1" customHeight="1"/>
    <row r="277" s="87" customFormat="1" customHeight="1"/>
    <row r="278" s="87" customFormat="1" customHeight="1"/>
    <row r="279" s="87" customFormat="1" customHeight="1"/>
    <row r="280" s="87" customFormat="1" customHeight="1"/>
    <row r="281" s="87" customFormat="1" customHeight="1"/>
    <row r="282" s="87" customFormat="1" customHeight="1"/>
    <row r="283" s="87" customFormat="1" customHeight="1"/>
    <row r="284" s="87" customFormat="1" customHeight="1"/>
    <row r="285" s="87" customFormat="1" customHeight="1"/>
    <row r="286" s="87" customFormat="1" customHeight="1"/>
    <row r="287" s="87" customFormat="1" customHeight="1"/>
    <row r="288" s="87" customFormat="1" customHeight="1"/>
    <row r="289" s="87" customFormat="1" customHeight="1"/>
    <row r="290" s="87" customFormat="1" customHeight="1"/>
    <row r="291" s="87" customFormat="1" customHeight="1"/>
    <row r="292" s="87" customFormat="1" customHeight="1"/>
    <row r="293" s="87" customFormat="1" customHeight="1"/>
    <row r="294" s="87" customFormat="1" customHeight="1"/>
    <row r="295" s="87" customFormat="1" customHeight="1"/>
    <row r="296" s="87" customFormat="1" customHeight="1"/>
    <row r="297" s="87" customFormat="1" customHeight="1"/>
    <row r="298" s="87" customFormat="1" customHeight="1"/>
    <row r="299" s="87" customFormat="1" customHeight="1"/>
    <row r="300" s="87" customFormat="1" customHeight="1"/>
    <row r="301" s="87" customFormat="1" customHeight="1"/>
    <row r="302" s="87" customFormat="1" customHeight="1"/>
    <row r="303" s="87" customFormat="1" customHeight="1"/>
    <row r="304" s="87" customFormat="1" customHeight="1"/>
    <row r="305" s="87" customFormat="1" customHeight="1"/>
    <row r="306" s="87" customFormat="1" customHeight="1"/>
    <row r="307" s="87" customFormat="1" customHeight="1"/>
    <row r="308" s="87" customFormat="1" customHeight="1"/>
    <row r="309" s="87" customFormat="1" customHeight="1"/>
    <row r="310" s="87" customFormat="1" customHeight="1"/>
    <row r="311" s="87" customFormat="1" customHeight="1"/>
    <row r="312" s="87" customFormat="1" customHeight="1"/>
    <row r="313" s="87" customFormat="1" customHeight="1"/>
    <row r="314" s="87" customFormat="1" customHeight="1"/>
    <row r="315" s="87" customFormat="1" customHeight="1"/>
    <row r="316" s="87" customFormat="1" customHeight="1"/>
    <row r="317" s="87" customFormat="1" customHeight="1"/>
    <row r="318" s="87" customFormat="1" customHeight="1"/>
    <row r="319" s="87" customFormat="1" customHeight="1"/>
    <row r="320" s="87" customFormat="1" customHeight="1"/>
    <row r="321" s="87" customFormat="1" customHeight="1"/>
    <row r="322" s="87" customFormat="1" customHeight="1"/>
    <row r="323" s="87" customFormat="1" customHeight="1"/>
    <row r="324" s="87" customFormat="1" customHeight="1"/>
    <row r="325" s="87" customFormat="1" customHeight="1"/>
    <row r="326" s="87" customFormat="1" customHeight="1"/>
    <row r="327" s="87" customFormat="1" customHeight="1"/>
    <row r="328" s="87" customFormat="1" customHeight="1"/>
    <row r="329" s="87" customFormat="1" customHeight="1"/>
    <row r="330" s="87" customFormat="1" customHeight="1"/>
    <row r="331" s="87" customFormat="1" customHeight="1"/>
    <row r="332" s="87" customFormat="1" customHeight="1"/>
    <row r="333" s="87" customFormat="1" customHeight="1"/>
    <row r="334" s="87" customFormat="1" customHeight="1"/>
    <row r="335" s="87" customFormat="1" customHeight="1"/>
    <row r="336" s="87" customFormat="1" customHeight="1"/>
    <row r="337" s="87" customFormat="1" customHeight="1"/>
    <row r="338" s="87" customFormat="1" customHeight="1"/>
    <row r="339" s="87" customFormat="1" customHeight="1"/>
    <row r="340" s="87" customFormat="1" customHeight="1"/>
    <row r="341" s="87" customFormat="1" customHeight="1"/>
    <row r="342" s="87" customFormat="1" customHeight="1"/>
    <row r="343" s="87" customFormat="1" customHeight="1"/>
    <row r="344" s="87" customFormat="1" customHeight="1"/>
    <row r="345" s="87" customFormat="1" customHeight="1"/>
    <row r="346" s="87" customFormat="1" customHeight="1"/>
    <row r="347" s="87" customFormat="1" customHeight="1"/>
    <row r="348" s="87" customFormat="1" customHeight="1"/>
    <row r="349" s="87" customFormat="1" customHeight="1"/>
    <row r="350" s="87" customFormat="1" customHeight="1"/>
    <row r="351" s="87" customFormat="1" customHeight="1"/>
    <row r="352" s="87" customFormat="1" customHeight="1"/>
    <row r="353" s="87" customFormat="1" customHeight="1"/>
    <row r="354" s="87" customFormat="1" customHeight="1"/>
    <row r="355" s="87" customFormat="1" customHeight="1"/>
    <row r="356" s="87" customFormat="1" customHeight="1"/>
    <row r="357" s="87" customFormat="1" customHeight="1"/>
    <row r="358" s="87" customFormat="1" customHeight="1"/>
    <row r="359" s="87" customFormat="1" customHeight="1"/>
    <row r="360" s="87" customFormat="1" customHeight="1"/>
    <row r="361" s="87" customFormat="1" customHeight="1"/>
    <row r="362" s="87" customFormat="1" customHeight="1"/>
    <row r="363" s="87" customFormat="1" customHeight="1"/>
    <row r="364" s="87" customFormat="1" customHeight="1"/>
    <row r="365" s="87" customFormat="1" customHeight="1"/>
    <row r="366" s="87" customFormat="1" customHeight="1"/>
    <row r="367" s="87" customFormat="1" customHeight="1"/>
    <row r="368" s="87" customFormat="1" customHeight="1"/>
    <row r="369" s="87" customFormat="1" customHeight="1"/>
    <row r="370" s="87" customFormat="1" customHeight="1"/>
    <row r="371" s="87" customFormat="1" customHeight="1"/>
    <row r="372" s="87" customFormat="1" customHeight="1"/>
    <row r="373" s="87" customFormat="1" customHeight="1"/>
    <row r="374" s="87" customFormat="1" customHeight="1"/>
    <row r="375" s="87" customFormat="1" customHeight="1"/>
    <row r="376" s="87" customFormat="1" customHeight="1"/>
    <row r="377" s="87" customFormat="1" customHeight="1"/>
    <row r="378" s="87" customFormat="1" customHeight="1"/>
    <row r="379" s="87" customFormat="1" customHeight="1"/>
    <row r="380" s="87" customFormat="1" customHeight="1"/>
    <row r="381" s="87" customFormat="1" customHeight="1"/>
    <row r="382" s="87" customFormat="1" customHeight="1"/>
    <row r="383" s="87" customFormat="1" customHeight="1"/>
    <row r="384" s="87" customFormat="1" customHeight="1"/>
    <row r="385" s="87" customFormat="1" customHeight="1"/>
    <row r="386" s="87" customFormat="1" customHeight="1"/>
    <row r="387" s="87" customFormat="1" customHeight="1"/>
    <row r="388" s="87" customFormat="1" customHeight="1"/>
    <row r="389" s="87" customFormat="1" customHeight="1"/>
    <row r="390" s="87" customFormat="1" customHeight="1"/>
    <row r="391" s="87" customFormat="1" customHeight="1"/>
    <row r="392" s="87" customFormat="1" customHeight="1"/>
    <row r="393" s="87" customFormat="1" customHeight="1"/>
    <row r="394" s="87" customFormat="1" customHeight="1"/>
    <row r="395" s="87" customFormat="1" customHeight="1"/>
    <row r="396" s="87" customFormat="1" customHeight="1"/>
    <row r="397" s="87" customFormat="1" customHeight="1"/>
    <row r="398" s="87" customFormat="1" customHeight="1"/>
    <row r="399" s="87" customFormat="1" customHeight="1"/>
    <row r="400" s="87" customFormat="1" customHeight="1"/>
    <row r="401" s="87" customFormat="1" customHeight="1"/>
    <row r="402" s="87" customFormat="1" customHeight="1"/>
    <row r="403" s="87" customFormat="1" customHeight="1"/>
    <row r="404" s="87" customFormat="1" customHeight="1"/>
    <row r="405" s="87" customFormat="1" customHeight="1"/>
    <row r="406" s="87" customFormat="1" customHeight="1"/>
    <row r="407" s="87" customFormat="1" customHeight="1"/>
    <row r="408" s="87" customFormat="1" customHeight="1"/>
    <row r="409" s="87" customFormat="1" customHeight="1"/>
    <row r="410" s="87" customFormat="1" customHeight="1"/>
    <row r="411" s="87" customFormat="1" customHeight="1"/>
    <row r="412" s="87" customFormat="1" customHeight="1"/>
    <row r="413" s="87" customFormat="1" customHeight="1"/>
    <row r="414" s="87" customFormat="1" customHeight="1"/>
    <row r="415" s="87" customFormat="1" customHeight="1"/>
    <row r="416" s="87" customFormat="1" customHeight="1"/>
    <row r="417" s="87" customFormat="1" customHeight="1"/>
    <row r="418" s="87" customFormat="1" customHeight="1"/>
    <row r="419" s="87" customFormat="1" customHeight="1"/>
    <row r="420" s="87" customFormat="1" customHeight="1"/>
    <row r="421" s="87" customFormat="1" customHeight="1"/>
    <row r="422" s="87" customFormat="1" customHeight="1"/>
    <row r="423" s="87" customFormat="1" customHeight="1"/>
    <row r="424" s="87" customFormat="1" customHeight="1"/>
    <row r="425" s="87" customFormat="1" customHeight="1"/>
    <row r="426" s="87" customFormat="1" customHeight="1"/>
    <row r="427" s="87" customFormat="1" customHeight="1"/>
    <row r="428" s="87" customFormat="1" customHeight="1"/>
    <row r="429" s="87" customFormat="1" customHeight="1"/>
    <row r="430" s="87" customFormat="1" customHeight="1"/>
    <row r="431" s="87" customFormat="1" customHeight="1"/>
    <row r="432" s="87" customFormat="1" customHeight="1"/>
    <row r="433" s="87" customFormat="1" customHeight="1"/>
    <row r="434" s="87" customFormat="1" customHeight="1"/>
    <row r="435" s="87" customFormat="1" customHeight="1"/>
    <row r="436" s="87" customFormat="1" customHeight="1"/>
    <row r="437" s="87" customFormat="1" customHeight="1"/>
    <row r="438" s="87" customFormat="1" customHeight="1"/>
    <row r="439" s="87" customFormat="1" customHeight="1"/>
    <row r="440" s="87" customFormat="1" customHeight="1"/>
    <row r="441" s="87" customFormat="1" customHeight="1"/>
    <row r="442" s="87" customFormat="1" customHeight="1"/>
    <row r="443" s="87" customFormat="1" customHeight="1"/>
    <row r="444" s="87" customFormat="1" customHeight="1"/>
    <row r="445" s="87" customFormat="1" customHeight="1"/>
    <row r="446" s="87" customFormat="1" customHeight="1"/>
    <row r="447" s="87" customFormat="1" customHeight="1"/>
    <row r="448" s="87" customFormat="1" customHeight="1"/>
    <row r="449" s="87" customFormat="1" customHeight="1"/>
    <row r="450" s="87" customFormat="1" customHeight="1"/>
    <row r="451" s="87" customFormat="1" customHeight="1"/>
    <row r="452" s="87" customFormat="1" customHeight="1"/>
    <row r="453" s="87" customFormat="1" customHeight="1"/>
    <row r="454" s="87" customFormat="1" customHeight="1"/>
    <row r="455" s="87" customFormat="1" customHeight="1"/>
    <row r="456" s="87" customFormat="1" customHeight="1"/>
    <row r="457" s="87" customFormat="1" customHeight="1"/>
    <row r="458" s="87" customFormat="1" customHeight="1"/>
    <row r="459" s="87" customFormat="1" customHeight="1"/>
    <row r="460" s="87" customFormat="1" customHeight="1"/>
    <row r="461" s="87" customFormat="1" customHeight="1"/>
    <row r="462" s="87" customFormat="1" customHeight="1"/>
    <row r="463" s="87" customFormat="1" customHeight="1"/>
    <row r="464" s="87" customFormat="1" customHeight="1"/>
    <row r="465" s="87" customFormat="1" customHeight="1"/>
    <row r="466" s="87" customFormat="1" customHeight="1"/>
    <row r="467" s="87" customFormat="1" customHeight="1"/>
    <row r="468" s="87" customFormat="1" customHeight="1"/>
    <row r="469" s="87" customFormat="1" customHeight="1"/>
    <row r="470" s="87" customFormat="1" customHeight="1"/>
    <row r="471" s="87" customFormat="1" customHeight="1"/>
    <row r="472" s="87" customFormat="1" customHeight="1"/>
    <row r="473" s="87" customFormat="1" customHeight="1"/>
    <row r="474" s="87" customFormat="1" customHeight="1"/>
    <row r="475" s="87" customFormat="1" customHeight="1"/>
    <row r="476" s="87" customFormat="1" customHeight="1"/>
    <row r="477" s="87" customFormat="1" customHeight="1"/>
    <row r="478" s="87" customFormat="1" customHeight="1"/>
    <row r="479" s="87" customFormat="1" customHeight="1"/>
    <row r="480" s="87" customFormat="1" customHeight="1"/>
    <row r="481" s="87" customFormat="1" customHeight="1"/>
    <row r="482" s="87" customFormat="1" customHeight="1"/>
    <row r="483" s="87" customFormat="1" customHeight="1"/>
    <row r="484" s="87" customFormat="1" customHeight="1"/>
    <row r="485" s="87" customFormat="1" customHeight="1"/>
    <row r="486" s="87" customFormat="1" customHeight="1"/>
    <row r="487" s="87" customFormat="1" customHeight="1"/>
    <row r="488" s="87" customFormat="1" customHeight="1"/>
    <row r="489" s="87" customFormat="1" customHeight="1"/>
    <row r="490" s="87" customFormat="1" customHeight="1"/>
    <row r="491" s="87" customFormat="1" customHeight="1"/>
    <row r="492" s="87" customFormat="1" customHeight="1"/>
    <row r="493" s="87" customFormat="1" customHeight="1"/>
    <row r="494" s="87" customFormat="1" customHeight="1"/>
    <row r="495" s="87" customFormat="1" customHeight="1"/>
    <row r="496" s="87" customFormat="1" customHeight="1"/>
    <row r="497" s="87" customFormat="1" customHeight="1"/>
    <row r="498" s="87" customFormat="1" customHeight="1"/>
    <row r="499" s="87" customFormat="1" customHeight="1"/>
    <row r="500" s="87" customFormat="1" customHeight="1"/>
    <row r="501" s="87" customFormat="1" customHeight="1"/>
    <row r="502" s="87" customFormat="1" customHeight="1"/>
    <row r="503" s="87" customFormat="1" customHeight="1"/>
    <row r="504" s="87" customFormat="1" customHeight="1"/>
    <row r="505" s="87" customFormat="1" customHeight="1"/>
    <row r="506" s="87" customFormat="1" customHeight="1"/>
    <row r="507" s="87" customFormat="1" customHeight="1"/>
    <row r="508" s="87" customFormat="1" customHeight="1"/>
    <row r="509" s="87" customFormat="1" customHeight="1"/>
    <row r="510" s="87" customFormat="1" customHeight="1"/>
    <row r="511" s="87" customFormat="1" customHeight="1"/>
    <row r="512" s="87" customFormat="1" customHeight="1"/>
    <row r="513" s="87" customFormat="1" customHeight="1"/>
    <row r="514" s="87" customFormat="1" customHeight="1"/>
    <row r="515" s="87" customFormat="1" customHeight="1"/>
    <row r="516" s="87" customFormat="1" customHeight="1"/>
    <row r="517" s="87" customFormat="1" customHeight="1"/>
    <row r="518" s="87" customFormat="1" customHeight="1"/>
    <row r="519" s="87" customFormat="1" customHeight="1"/>
    <row r="520" s="87" customFormat="1" customHeight="1"/>
    <row r="521" s="87" customFormat="1" customHeight="1"/>
    <row r="522" s="87" customFormat="1" customHeight="1"/>
    <row r="523" s="87" customFormat="1" customHeight="1"/>
    <row r="524" s="87" customFormat="1" customHeight="1"/>
    <row r="525" s="87" customFormat="1" customHeight="1"/>
    <row r="526" s="87" customFormat="1" customHeight="1"/>
    <row r="527" s="87" customFormat="1" customHeight="1"/>
    <row r="528" s="87" customFormat="1" customHeight="1"/>
    <row r="529" s="87" customFormat="1" customHeight="1"/>
    <row r="530" s="87" customFormat="1" customHeight="1"/>
    <row r="531" s="87" customFormat="1" customHeight="1"/>
    <row r="532" s="87" customFormat="1" customHeight="1"/>
    <row r="533" s="87" customFormat="1" customHeight="1"/>
    <row r="534" s="87" customFormat="1" customHeight="1"/>
    <row r="535" s="87" customFormat="1" customHeight="1"/>
    <row r="536" s="87" customFormat="1" customHeight="1"/>
    <row r="537" s="87" customFormat="1" customHeight="1"/>
    <row r="538" s="87" customFormat="1" customHeight="1"/>
    <row r="539" s="87" customFormat="1" customHeight="1"/>
    <row r="540" s="87" customFormat="1" customHeight="1"/>
    <row r="541" s="87" customFormat="1" customHeight="1"/>
    <row r="542" s="87" customFormat="1" customHeight="1"/>
    <row r="543" s="87" customFormat="1" customHeight="1"/>
    <row r="544" s="87" customFormat="1" customHeight="1"/>
    <row r="545" s="87" customFormat="1" customHeight="1"/>
    <row r="546" s="87" customFormat="1" customHeight="1"/>
    <row r="547" s="87" customFormat="1" customHeight="1"/>
    <row r="548" s="87" customFormat="1" customHeight="1"/>
    <row r="549" s="87" customFormat="1" customHeight="1"/>
    <row r="550" s="87" customFormat="1" customHeight="1"/>
    <row r="551" s="87" customFormat="1" customHeight="1"/>
    <row r="552" s="87" customFormat="1" customHeight="1"/>
    <row r="553" s="87" customFormat="1" customHeight="1"/>
    <row r="554" s="87" customFormat="1" customHeight="1"/>
    <row r="555" s="87" customFormat="1" customHeight="1"/>
    <row r="556" s="87" customFormat="1" customHeight="1"/>
    <row r="557" s="87" customFormat="1" customHeight="1"/>
    <row r="558" s="87" customFormat="1" customHeight="1"/>
    <row r="559" s="87" customFormat="1" customHeight="1"/>
    <row r="560" s="87" customFormat="1" customHeight="1"/>
    <row r="561" s="87" customFormat="1" customHeight="1"/>
    <row r="562" s="87" customFormat="1" customHeight="1"/>
    <row r="563" s="87" customFormat="1" customHeight="1"/>
    <row r="564" s="87" customFormat="1" customHeight="1"/>
    <row r="565" s="87" customFormat="1" customHeight="1"/>
    <row r="566" s="87" customFormat="1" customHeight="1"/>
    <row r="567" s="87" customFormat="1" customHeight="1"/>
    <row r="568" s="87" customFormat="1" customHeight="1"/>
    <row r="569" s="87" customFormat="1" customHeight="1"/>
    <row r="570" s="87" customFormat="1" customHeight="1"/>
    <row r="571" s="87" customFormat="1" customHeight="1"/>
    <row r="572" s="87" customFormat="1" customHeight="1"/>
    <row r="573" s="87" customFormat="1" customHeight="1"/>
    <row r="574" s="87" customFormat="1" customHeight="1"/>
    <row r="575" s="87" customFormat="1" customHeight="1"/>
    <row r="576" s="87" customFormat="1" customHeight="1"/>
    <row r="577" s="87" customFormat="1" customHeight="1"/>
    <row r="578" s="87" customFormat="1" customHeight="1"/>
    <row r="579" s="87" customFormat="1" customHeight="1"/>
    <row r="580" s="87" customFormat="1" customHeight="1"/>
    <row r="581" s="87" customFormat="1" customHeight="1"/>
    <row r="582" s="87" customFormat="1" customHeight="1"/>
    <row r="583" s="87" customFormat="1" customHeight="1"/>
    <row r="584" s="87" customFormat="1" customHeight="1"/>
    <row r="585" s="87" customFormat="1" customHeight="1"/>
    <row r="586" s="87" customFormat="1" customHeight="1"/>
    <row r="587" s="87" customFormat="1" customHeight="1"/>
    <row r="588" s="87" customFormat="1" customHeight="1"/>
    <row r="589" s="87" customFormat="1" customHeight="1"/>
    <row r="590" s="87" customFormat="1" customHeight="1"/>
    <row r="591" s="87" customFormat="1" customHeight="1"/>
    <row r="592" s="87" customFormat="1" customHeight="1"/>
    <row r="593" s="87" customFormat="1" customHeight="1"/>
    <row r="594" s="87" customFormat="1" customHeight="1"/>
    <row r="595" s="87" customFormat="1" customHeight="1"/>
    <row r="596" s="87" customFormat="1" customHeight="1"/>
    <row r="597" s="87" customFormat="1" customHeight="1"/>
    <row r="598" s="87" customFormat="1" customHeight="1"/>
    <row r="599" s="87" customFormat="1" customHeight="1"/>
    <row r="600" s="87" customFormat="1" customHeight="1"/>
    <row r="601" s="87" customFormat="1" customHeight="1"/>
    <row r="602" s="87" customFormat="1" customHeight="1"/>
    <row r="603" s="87" customFormat="1" customHeight="1"/>
    <row r="604" s="87" customFormat="1" customHeight="1"/>
    <row r="605" s="87" customFormat="1" customHeight="1"/>
    <row r="606" s="87" customFormat="1" customHeight="1"/>
    <row r="607" s="87" customFormat="1" customHeight="1"/>
    <row r="608" s="87" customFormat="1" customHeight="1"/>
    <row r="609" s="87" customFormat="1" customHeight="1"/>
    <row r="610" s="87" customFormat="1" customHeight="1"/>
    <row r="611" s="87" customFormat="1" customHeight="1"/>
    <row r="612" s="87" customFormat="1" customHeight="1"/>
    <row r="613" s="87" customFormat="1" customHeight="1"/>
    <row r="614" s="87" customFormat="1" customHeight="1"/>
    <row r="615" s="87" customFormat="1" customHeight="1"/>
    <row r="616" s="87" customFormat="1" customHeight="1"/>
    <row r="617" s="87" customFormat="1" customHeight="1"/>
    <row r="618" s="87" customFormat="1" customHeight="1"/>
    <row r="619" s="87" customFormat="1" customHeight="1"/>
    <row r="620" s="87" customFormat="1" customHeight="1"/>
    <row r="621" s="87" customFormat="1" customHeight="1"/>
    <row r="622" s="87" customFormat="1" customHeight="1"/>
    <row r="623" s="87" customFormat="1" customHeight="1"/>
    <row r="624" s="87" customFormat="1" customHeight="1"/>
    <row r="625" s="87" customFormat="1" customHeight="1"/>
    <row r="626" s="87" customFormat="1" customHeight="1"/>
    <row r="627" s="87" customFormat="1" customHeight="1"/>
    <row r="628" s="87" customFormat="1" customHeight="1"/>
    <row r="629" s="87" customFormat="1" customHeight="1"/>
    <row r="630" s="87" customFormat="1" customHeight="1"/>
    <row r="631" s="87" customFormat="1" customHeight="1"/>
    <row r="632" s="87" customFormat="1" customHeight="1"/>
    <row r="633" s="87" customFormat="1" customHeight="1"/>
    <row r="634" s="87" customFormat="1" customHeight="1"/>
    <row r="635" s="87" customFormat="1" customHeight="1"/>
    <row r="636" s="87" customFormat="1" customHeight="1"/>
    <row r="637" s="87" customFormat="1" customHeight="1"/>
    <row r="638" s="87" customFormat="1" customHeight="1"/>
    <row r="639" s="87" customFormat="1" customHeight="1"/>
    <row r="640" s="87" customFormat="1" customHeight="1"/>
    <row r="641" s="87" customFormat="1" customHeight="1"/>
    <row r="642" s="87" customFormat="1" customHeight="1"/>
    <row r="643" s="87" customFormat="1" customHeight="1"/>
    <row r="644" s="87" customFormat="1" customHeight="1"/>
    <row r="645" s="87" customFormat="1" customHeight="1"/>
    <row r="646" s="87" customFormat="1" customHeight="1"/>
    <row r="647" s="87" customFormat="1" customHeight="1"/>
    <row r="648" s="87" customFormat="1" customHeight="1"/>
    <row r="649" s="87" customFormat="1" customHeight="1"/>
    <row r="650" s="87" customFormat="1" customHeight="1"/>
    <row r="651" s="87" customFormat="1" customHeight="1"/>
    <row r="652" s="87" customFormat="1" customHeight="1"/>
    <row r="653" s="87" customFormat="1" customHeight="1"/>
    <row r="654" s="87" customFormat="1" customHeight="1"/>
    <row r="655" s="87" customFormat="1" customHeight="1"/>
    <row r="656" s="87" customFormat="1" customHeight="1"/>
    <row r="657" s="87" customFormat="1" customHeight="1"/>
    <row r="658" s="87" customFormat="1" customHeight="1"/>
    <row r="659" s="87" customFormat="1" customHeight="1"/>
    <row r="660" s="87" customFormat="1" customHeight="1"/>
    <row r="661" s="87" customFormat="1" customHeight="1"/>
    <row r="662" s="87" customFormat="1" customHeight="1"/>
    <row r="663" s="87" customFormat="1" customHeight="1"/>
    <row r="664" s="87" customFormat="1" customHeight="1"/>
    <row r="665" s="87" customFormat="1" customHeight="1"/>
    <row r="666" s="87" customFormat="1" customHeight="1"/>
    <row r="667" s="87" customFormat="1" customHeight="1"/>
    <row r="668" s="87" customFormat="1" customHeight="1"/>
    <row r="669" s="87" customFormat="1" customHeight="1"/>
    <row r="670" s="87" customFormat="1" customHeight="1"/>
    <row r="671" s="87" customFormat="1" customHeight="1"/>
    <row r="672" s="87" customFormat="1" customHeight="1"/>
    <row r="673" s="87" customFormat="1" customHeight="1"/>
    <row r="674" s="87" customFormat="1" customHeight="1"/>
    <row r="675" s="87" customFormat="1" customHeight="1"/>
    <row r="676" s="87" customFormat="1" customHeight="1"/>
    <row r="677" s="87" customFormat="1" customHeight="1"/>
    <row r="678" s="87" customFormat="1" customHeight="1"/>
    <row r="679" s="87" customFormat="1" customHeight="1"/>
    <row r="680" s="87" customFormat="1" customHeight="1"/>
    <row r="681" s="87" customFormat="1" customHeight="1"/>
    <row r="682" s="87" customFormat="1" customHeight="1"/>
    <row r="683" s="87" customFormat="1" customHeight="1"/>
    <row r="684" s="87" customFormat="1" customHeight="1"/>
    <row r="685" s="87" customFormat="1" customHeight="1"/>
    <row r="686" s="87" customFormat="1" customHeight="1"/>
    <row r="687" s="87" customFormat="1" customHeight="1"/>
    <row r="688" s="87" customFormat="1" customHeight="1"/>
    <row r="689" s="87" customFormat="1" customHeight="1"/>
    <row r="690" s="87" customFormat="1" customHeight="1"/>
    <row r="691" s="87" customFormat="1" customHeight="1"/>
    <row r="692" s="87" customFormat="1" customHeight="1"/>
    <row r="693" s="87" customFormat="1" customHeight="1"/>
    <row r="694" s="87" customFormat="1" customHeight="1"/>
    <row r="695" s="87" customFormat="1" customHeight="1"/>
    <row r="696" s="87" customFormat="1" customHeight="1"/>
    <row r="697" s="87" customFormat="1" customHeight="1"/>
    <row r="698" s="87" customFormat="1" customHeight="1"/>
    <row r="699" s="87" customFormat="1" customHeight="1"/>
    <row r="700" s="87" customFormat="1" customHeight="1"/>
    <row r="701" s="87" customFormat="1" customHeight="1"/>
    <row r="702" s="87" customFormat="1" customHeight="1"/>
    <row r="703" s="87" customFormat="1" customHeight="1"/>
    <row r="704" s="87" customFormat="1" customHeight="1"/>
    <row r="705" s="87" customFormat="1" customHeight="1"/>
    <row r="706" s="87" customFormat="1" customHeight="1"/>
    <row r="707" s="87" customFormat="1" customHeight="1"/>
    <row r="708" s="87" customFormat="1" customHeight="1"/>
    <row r="709" s="87" customFormat="1" customHeight="1"/>
    <row r="710" s="87" customFormat="1" customHeight="1"/>
    <row r="711" s="87" customFormat="1" customHeight="1"/>
    <row r="712" s="87" customFormat="1" customHeight="1"/>
    <row r="713" s="87" customFormat="1" customHeight="1"/>
    <row r="714" s="87" customFormat="1" customHeight="1"/>
    <row r="715" s="87" customFormat="1" customHeight="1"/>
    <row r="716" s="87" customFormat="1" customHeight="1"/>
    <row r="717" s="87" customFormat="1" customHeight="1"/>
    <row r="718" s="87" customFormat="1" customHeight="1"/>
    <row r="719" s="87" customFormat="1" customHeight="1"/>
    <row r="720" s="87" customFormat="1" customHeight="1"/>
    <row r="721" s="87" customFormat="1" customHeight="1"/>
    <row r="722" s="87" customFormat="1" customHeight="1"/>
    <row r="723" s="87" customFormat="1" customHeight="1"/>
    <row r="724" s="87" customFormat="1" customHeight="1"/>
    <row r="725" s="87" customFormat="1" customHeight="1"/>
    <row r="726" s="87" customFormat="1" customHeight="1"/>
    <row r="727" s="87" customFormat="1" customHeight="1"/>
    <row r="728" s="87" customFormat="1" customHeight="1"/>
    <row r="729" s="87" customFormat="1" customHeight="1"/>
    <row r="730" s="87" customFormat="1" customHeight="1"/>
    <row r="731" s="87" customFormat="1" customHeight="1"/>
    <row r="732" s="87" customFormat="1" customHeight="1"/>
    <row r="733" s="87" customFormat="1" customHeight="1"/>
    <row r="734" s="87" customFormat="1" customHeight="1"/>
    <row r="735" s="87" customFormat="1" customHeight="1"/>
    <row r="736" s="87" customFormat="1" customHeight="1"/>
    <row r="737" s="87" customFormat="1" customHeight="1"/>
    <row r="738" s="87" customFormat="1" customHeight="1"/>
    <row r="739" s="87" customFormat="1" customHeight="1"/>
    <row r="740" s="87" customFormat="1" customHeight="1"/>
    <row r="741" s="87" customFormat="1" customHeight="1"/>
    <row r="742" s="87" customFormat="1" customHeight="1"/>
    <row r="743" s="87" customFormat="1" customHeight="1"/>
    <row r="744" s="87" customFormat="1" customHeight="1"/>
    <row r="745" s="87" customFormat="1" customHeight="1"/>
    <row r="746" s="87" customFormat="1" customHeight="1"/>
    <row r="747" s="87" customFormat="1" customHeight="1"/>
    <row r="748" s="87" customFormat="1" customHeight="1"/>
    <row r="749" s="87" customFormat="1" customHeight="1"/>
    <row r="750" s="87" customFormat="1" customHeight="1"/>
    <row r="751" s="87" customFormat="1" customHeight="1"/>
    <row r="752" s="87" customFormat="1" customHeight="1"/>
    <row r="753" s="87" customFormat="1" customHeight="1"/>
    <row r="754" s="87" customFormat="1" customHeight="1"/>
    <row r="755" s="87" customFormat="1" customHeight="1"/>
    <row r="756" s="87" customFormat="1" customHeight="1"/>
    <row r="757" s="87" customFormat="1" customHeight="1"/>
    <row r="758" s="87" customFormat="1" customHeight="1"/>
    <row r="759" s="87" customFormat="1" customHeight="1"/>
    <row r="760" s="87" customFormat="1" customHeight="1"/>
    <row r="761" s="87" customFormat="1" customHeight="1"/>
    <row r="762" s="87" customFormat="1" customHeight="1"/>
    <row r="763" s="87" customFormat="1" customHeight="1"/>
    <row r="764" s="87" customFormat="1" customHeight="1"/>
    <row r="765" s="87" customFormat="1" customHeight="1"/>
    <row r="766" s="87" customFormat="1" customHeight="1"/>
    <row r="767" s="87" customFormat="1" customHeight="1"/>
    <row r="768" s="87" customFormat="1" customHeight="1"/>
    <row r="769" s="87" customFormat="1" customHeight="1"/>
    <row r="770" s="87" customFormat="1" customHeight="1"/>
    <row r="771" s="87" customFormat="1" customHeight="1"/>
    <row r="772" s="87" customFormat="1" customHeight="1"/>
    <row r="773" s="87" customFormat="1" customHeight="1"/>
    <row r="774" s="87" customFormat="1" customHeight="1"/>
    <row r="775" s="87" customFormat="1" customHeight="1"/>
    <row r="776" s="87" customFormat="1" customHeight="1"/>
    <row r="777" s="87" customFormat="1" customHeight="1"/>
    <row r="778" s="87" customFormat="1" customHeight="1"/>
    <row r="779" s="87" customFormat="1" customHeight="1"/>
    <row r="780" s="87" customFormat="1" customHeight="1"/>
    <row r="781" s="87" customFormat="1" customHeight="1"/>
    <row r="782" s="87" customFormat="1" customHeight="1"/>
    <row r="783" s="87" customFormat="1" customHeight="1"/>
    <row r="784" s="87" customFormat="1" customHeight="1"/>
    <row r="785" s="87" customFormat="1" customHeight="1"/>
    <row r="786" s="87" customFormat="1" customHeight="1"/>
    <row r="787" s="87" customFormat="1" customHeight="1"/>
    <row r="788" s="87" customFormat="1" customHeight="1"/>
    <row r="789" s="87" customFormat="1" customHeight="1"/>
    <row r="790" s="87" customFormat="1" customHeight="1"/>
    <row r="791" s="87" customFormat="1" customHeight="1"/>
    <row r="792" s="87" customFormat="1" customHeight="1"/>
    <row r="793" s="87" customFormat="1" customHeight="1"/>
    <row r="794" s="87" customFormat="1" customHeight="1"/>
    <row r="795" s="87" customFormat="1" customHeight="1"/>
    <row r="796" s="87" customFormat="1" customHeight="1"/>
    <row r="797" s="87" customFormat="1" customHeight="1"/>
    <row r="798" s="87" customFormat="1" customHeight="1"/>
    <row r="799" s="87" customFormat="1" customHeight="1"/>
    <row r="800" s="87" customFormat="1" customHeight="1"/>
    <row r="801" s="87" customFormat="1" customHeight="1"/>
    <row r="802" s="87" customFormat="1" customHeight="1"/>
    <row r="803" s="87" customFormat="1" customHeight="1"/>
    <row r="804" s="87" customFormat="1" customHeight="1"/>
    <row r="805" s="87" customFormat="1" customHeight="1"/>
    <row r="806" s="87" customFormat="1" customHeight="1"/>
    <row r="807" s="87" customFormat="1" customHeight="1"/>
    <row r="808" s="87" customFormat="1" customHeight="1"/>
    <row r="809" s="87" customFormat="1" customHeight="1"/>
    <row r="810" s="87" customFormat="1" customHeight="1"/>
    <row r="811" s="87" customFormat="1" customHeight="1"/>
    <row r="812" s="87" customFormat="1" customHeight="1"/>
    <row r="813" s="87" customFormat="1" customHeight="1"/>
    <row r="814" s="87" customFormat="1" customHeight="1"/>
    <row r="815" s="87" customFormat="1" customHeight="1"/>
    <row r="816" s="87" customFormat="1" customHeight="1"/>
    <row r="817" s="87" customFormat="1" customHeight="1"/>
    <row r="818" s="87" customFormat="1" customHeight="1"/>
    <row r="819" s="87" customFormat="1" customHeight="1"/>
    <row r="820" s="87" customFormat="1" customHeight="1"/>
    <row r="821" s="87" customFormat="1" customHeight="1"/>
    <row r="822" s="87" customFormat="1" customHeight="1"/>
    <row r="823" s="87" customFormat="1" customHeight="1"/>
    <row r="824" s="87" customFormat="1" customHeight="1"/>
    <row r="825" s="87" customFormat="1" customHeight="1"/>
    <row r="826" s="87" customFormat="1" customHeight="1"/>
    <row r="827" s="87" customFormat="1" customHeight="1"/>
    <row r="828" s="87" customFormat="1" customHeight="1"/>
    <row r="829" s="87" customFormat="1" customHeight="1"/>
    <row r="830" s="87" customFormat="1" customHeight="1"/>
    <row r="831" s="87" customFormat="1" customHeight="1"/>
    <row r="832" s="87" customFormat="1" customHeight="1"/>
    <row r="833" s="87" customFormat="1" customHeight="1"/>
    <row r="834" s="87" customFormat="1" customHeight="1"/>
    <row r="835" s="87" customFormat="1" customHeight="1"/>
    <row r="836" s="87" customFormat="1" customHeight="1"/>
    <row r="837" s="87" customFormat="1" customHeight="1"/>
    <row r="838" s="87" customFormat="1" customHeight="1"/>
    <row r="839" s="87" customFormat="1" customHeight="1"/>
    <row r="840" s="87" customFormat="1" customHeight="1"/>
    <row r="841" s="87" customFormat="1" customHeight="1"/>
    <row r="842" s="87" customFormat="1" customHeight="1"/>
    <row r="843" s="87" customFormat="1" customHeight="1"/>
    <row r="844" s="87" customFormat="1" customHeight="1"/>
    <row r="845" s="87" customFormat="1" customHeight="1"/>
    <row r="846" s="87" customFormat="1" customHeight="1"/>
    <row r="847" s="87" customFormat="1" customHeight="1"/>
    <row r="848" s="87" customFormat="1" customHeight="1"/>
    <row r="849" s="87" customFormat="1" customHeight="1"/>
    <row r="850" s="87" customFormat="1" customHeight="1"/>
    <row r="851" s="87" customFormat="1" customHeight="1"/>
    <row r="852" s="87" customFormat="1" customHeight="1"/>
    <row r="853" s="87" customFormat="1" customHeight="1"/>
    <row r="854" s="87" customFormat="1" customHeight="1"/>
    <row r="855" s="87" customFormat="1" customHeight="1"/>
    <row r="856" s="87" customFormat="1" customHeight="1"/>
    <row r="857" s="87" customFormat="1" customHeight="1"/>
    <row r="858" s="87" customFormat="1" customHeight="1"/>
    <row r="859" s="87" customFormat="1" customHeight="1"/>
    <row r="860" s="87" customFormat="1" customHeight="1"/>
    <row r="861" s="87" customFormat="1" customHeight="1"/>
    <row r="862" s="87" customFormat="1" customHeight="1"/>
    <row r="863" s="87" customFormat="1" customHeight="1"/>
    <row r="864" s="87" customFormat="1" customHeight="1"/>
    <row r="865" s="87" customFormat="1" customHeight="1"/>
    <row r="866" s="87" customFormat="1" customHeight="1"/>
    <row r="867" s="87" customFormat="1" customHeight="1"/>
    <row r="868" s="87" customFormat="1" customHeight="1"/>
    <row r="869" s="87" customFormat="1" customHeight="1"/>
    <row r="870" s="87" customFormat="1" customHeight="1"/>
    <row r="871" s="87" customFormat="1" customHeight="1"/>
    <row r="872" s="87" customFormat="1" customHeight="1"/>
    <row r="873" s="87" customFormat="1" customHeight="1"/>
    <row r="874" s="87" customFormat="1" customHeight="1"/>
    <row r="875" s="87" customFormat="1" customHeight="1"/>
    <row r="876" s="87" customFormat="1" customHeight="1"/>
    <row r="877" s="87" customFormat="1" customHeight="1"/>
    <row r="878" s="87" customFormat="1" customHeight="1"/>
    <row r="879" s="87" customFormat="1" customHeight="1"/>
    <row r="880" s="87" customFormat="1" customHeight="1"/>
    <row r="881" s="87" customFormat="1" customHeight="1"/>
    <row r="882" s="87" customFormat="1" customHeight="1"/>
    <row r="883" s="87" customFormat="1" customHeight="1"/>
    <row r="884" s="87" customFormat="1" customHeight="1"/>
    <row r="885" s="87" customFormat="1" customHeight="1"/>
    <row r="886" s="87" customFormat="1" customHeight="1"/>
    <row r="887" s="87" customFormat="1" customHeight="1"/>
    <row r="888" s="87" customFormat="1" customHeight="1"/>
    <row r="889" s="87" customFormat="1" customHeight="1"/>
    <row r="890" s="87" customFormat="1" customHeight="1"/>
    <row r="891" s="87" customFormat="1" customHeight="1"/>
    <row r="892" s="87" customFormat="1" customHeight="1"/>
    <row r="893" s="87" customFormat="1" customHeight="1"/>
    <row r="894" s="87" customFormat="1" customHeight="1"/>
    <row r="895" s="87" customFormat="1" customHeight="1"/>
    <row r="896" s="87" customFormat="1" customHeight="1"/>
    <row r="897" s="87" customFormat="1" customHeight="1"/>
    <row r="898" s="87" customFormat="1" customHeight="1"/>
    <row r="899" s="87" customFormat="1" customHeight="1"/>
    <row r="900" s="87" customFormat="1" customHeight="1"/>
    <row r="901" s="87" customFormat="1" customHeight="1"/>
    <row r="902" s="87" customFormat="1" customHeight="1"/>
    <row r="903" s="87" customFormat="1" customHeight="1"/>
    <row r="904" s="87" customFormat="1" customHeight="1"/>
    <row r="905" s="87" customFormat="1" customHeight="1"/>
    <row r="906" s="87" customFormat="1" customHeight="1"/>
    <row r="907" s="87" customFormat="1" customHeight="1"/>
    <row r="908" s="87" customFormat="1" customHeight="1"/>
    <row r="909" s="87" customFormat="1" customHeight="1"/>
    <row r="910" s="87" customFormat="1" customHeight="1"/>
    <row r="911" s="87" customFormat="1" customHeight="1"/>
    <row r="912" s="87" customFormat="1" customHeight="1"/>
    <row r="913" s="87" customFormat="1" customHeight="1"/>
    <row r="914" s="87" customFormat="1" customHeight="1"/>
    <row r="915" s="87" customFormat="1" customHeight="1"/>
    <row r="916" s="87" customFormat="1" customHeight="1"/>
    <row r="917" s="87" customFormat="1" customHeight="1"/>
    <row r="918" s="87" customFormat="1" customHeight="1"/>
    <row r="919" s="87" customFormat="1" customHeight="1"/>
    <row r="920" s="87" customFormat="1" customHeight="1"/>
    <row r="921" s="87" customFormat="1" customHeight="1"/>
    <row r="922" s="87" customFormat="1" customHeight="1"/>
    <row r="923" s="87" customFormat="1" customHeight="1"/>
    <row r="924" s="87" customFormat="1" customHeight="1"/>
    <row r="925" s="87" customFormat="1" customHeight="1"/>
    <row r="926" s="87" customFormat="1" customHeight="1"/>
    <row r="927" s="87" customFormat="1" customHeight="1"/>
    <row r="928" s="87" customFormat="1" customHeight="1"/>
    <row r="929" s="87" customFormat="1" customHeight="1"/>
    <row r="930" s="87" customFormat="1" customHeight="1"/>
    <row r="931" s="87" customFormat="1" customHeight="1"/>
    <row r="932" s="87" customFormat="1" customHeight="1"/>
    <row r="933" s="87" customFormat="1" customHeight="1"/>
    <row r="934" s="87" customFormat="1" customHeight="1"/>
    <row r="935" s="87" customFormat="1" customHeight="1"/>
    <row r="936" s="87" customFormat="1" customHeight="1"/>
    <row r="937" s="87" customFormat="1" customHeight="1"/>
    <row r="938" s="87" customFormat="1" customHeight="1"/>
    <row r="939" s="87" customFormat="1" customHeight="1"/>
    <row r="940" s="87" customFormat="1" customHeight="1"/>
    <row r="941" s="87" customFormat="1" customHeight="1"/>
    <row r="942" s="87" customFormat="1" customHeight="1"/>
    <row r="943" s="87" customFormat="1" customHeight="1"/>
    <row r="944" s="87" customFormat="1" customHeight="1"/>
    <row r="945" s="87" customFormat="1" customHeight="1"/>
    <row r="946" s="87" customFormat="1" customHeight="1"/>
    <row r="947" s="87" customFormat="1" customHeight="1"/>
    <row r="948" s="87" customFormat="1" customHeight="1"/>
    <row r="949" s="87" customFormat="1" customHeight="1"/>
    <row r="950" s="87" customFormat="1" customHeight="1"/>
    <row r="951" s="87" customFormat="1" customHeight="1"/>
    <row r="952" s="87" customFormat="1" customHeight="1"/>
    <row r="953" s="87" customFormat="1" customHeight="1"/>
    <row r="954" s="87" customFormat="1" customHeight="1"/>
    <row r="955" s="87" customFormat="1" customHeight="1"/>
    <row r="956" s="87" customFormat="1" customHeight="1"/>
    <row r="957" s="87" customFormat="1" customHeight="1"/>
    <row r="958" s="87" customFormat="1" customHeight="1"/>
    <row r="959" s="87" customFormat="1" customHeight="1"/>
    <row r="960" s="87" customFormat="1" customHeight="1"/>
    <row r="961" s="87" customFormat="1" customHeight="1"/>
    <row r="962" s="87" customFormat="1" customHeight="1"/>
    <row r="963" s="87" customFormat="1" customHeight="1"/>
    <row r="964" s="87" customFormat="1" customHeight="1"/>
    <row r="965" s="87" customFormat="1" customHeight="1"/>
    <row r="966" s="87" customFormat="1" customHeight="1"/>
    <row r="967" s="87" customFormat="1" customHeight="1"/>
    <row r="968" s="87" customFormat="1" customHeight="1"/>
    <row r="969" s="87" customFormat="1" customHeight="1"/>
    <row r="970" s="87" customFormat="1" customHeight="1"/>
    <row r="971" s="87" customFormat="1" customHeight="1"/>
    <row r="972" s="87" customFormat="1" customHeight="1"/>
    <row r="973" s="87" customFormat="1" customHeight="1"/>
    <row r="974" s="87" customFormat="1" customHeight="1"/>
    <row r="975" s="87" customFormat="1" customHeight="1"/>
    <row r="976" s="87" customFormat="1" customHeight="1"/>
    <row r="977" s="87" customFormat="1" customHeight="1"/>
    <row r="978" s="87" customFormat="1" customHeight="1"/>
    <row r="979" s="87" customFormat="1" customHeight="1"/>
    <row r="980" s="87" customFormat="1" customHeight="1"/>
    <row r="981" s="87" customFormat="1" customHeight="1"/>
    <row r="982" s="87" customFormat="1" customHeight="1"/>
    <row r="983" s="87" customFormat="1" customHeight="1"/>
    <row r="984" s="87" customFormat="1" customHeight="1"/>
    <row r="985" s="87" customFormat="1" customHeight="1"/>
    <row r="986" s="87" customFormat="1" customHeight="1"/>
    <row r="987" s="87" customFormat="1" customHeight="1"/>
    <row r="988" s="87" customFormat="1" customHeight="1"/>
    <row r="989" s="87" customFormat="1" customHeight="1"/>
    <row r="990" s="87" customFormat="1" customHeight="1"/>
    <row r="991" s="87" customFormat="1" customHeight="1"/>
    <row r="992" s="87" customFormat="1" customHeight="1"/>
    <row r="993" s="87" customFormat="1" customHeight="1"/>
  </sheetData>
  <mergeCells count="4">
    <mergeCell ref="A2:D2"/>
    <mergeCell ref="C3:D3"/>
    <mergeCell ref="A6:C7"/>
    <mergeCell ref="A8:C9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31"/>
  <sheetViews>
    <sheetView workbookViewId="0">
      <selection activeCell="A1" sqref="A1"/>
    </sheetView>
  </sheetViews>
  <sheetFormatPr defaultColWidth="10" defaultRowHeight="21" customHeight="1" outlineLevelCol="3"/>
  <cols>
    <col min="1" max="1" width="47.6666666666667" style="1" customWidth="1"/>
    <col min="2" max="2" width="12.8833333333333" style="1" customWidth="1"/>
    <col min="3" max="3" width="42.8833333333333" style="1" customWidth="1"/>
    <col min="4" max="4" width="12.8833333333333" style="1" customWidth="1"/>
    <col min="5" max="16384" width="10" style="1"/>
  </cols>
  <sheetData>
    <row r="1" s="1" customFormat="1" ht="23.25" customHeight="1" spans="1:1">
      <c r="A1" s="2" t="s">
        <v>1004</v>
      </c>
    </row>
    <row r="2" s="1" customFormat="1" ht="41.25" customHeight="1" spans="1:4">
      <c r="A2" s="3" t="s">
        <v>1005</v>
      </c>
      <c r="B2" s="4"/>
      <c r="C2" s="3"/>
      <c r="D2" s="3"/>
    </row>
    <row r="3" s="1" customFormat="1" customHeight="1" spans="4:4">
      <c r="D3" s="1" t="s">
        <v>2</v>
      </c>
    </row>
    <row r="4" s="1" customFormat="1" ht="36" customHeight="1" spans="1:4">
      <c r="A4" s="43" t="s">
        <v>74</v>
      </c>
      <c r="B4" s="43" t="s">
        <v>4</v>
      </c>
      <c r="C4" s="43" t="s">
        <v>74</v>
      </c>
      <c r="D4" s="43" t="s">
        <v>5</v>
      </c>
    </row>
    <row r="5" s="1" customFormat="1" customHeight="1" spans="1:4">
      <c r="A5" s="39" t="s">
        <v>1006</v>
      </c>
      <c r="B5" s="39"/>
      <c r="C5" s="39" t="s">
        <v>1007</v>
      </c>
      <c r="D5" s="39"/>
    </row>
    <row r="6" s="1" customFormat="1" customHeight="1" spans="1:4">
      <c r="A6" s="7" t="s">
        <v>1008</v>
      </c>
      <c r="B6" s="39"/>
      <c r="C6" s="7" t="s">
        <v>1009</v>
      </c>
      <c r="D6" s="39"/>
    </row>
    <row r="7" s="1" customFormat="1" customHeight="1" spans="1:4">
      <c r="A7" s="7" t="s">
        <v>1010</v>
      </c>
      <c r="B7" s="39"/>
      <c r="C7" s="7" t="s">
        <v>1011</v>
      </c>
      <c r="D7" s="39"/>
    </row>
    <row r="8" s="1" customFormat="1" customHeight="1" spans="1:4">
      <c r="A8" s="7" t="s">
        <v>1012</v>
      </c>
      <c r="B8" s="39"/>
      <c r="C8" s="7" t="s">
        <v>1013</v>
      </c>
      <c r="D8" s="39"/>
    </row>
    <row r="9" s="1" customFormat="1" customHeight="1" spans="1:4">
      <c r="A9" s="7" t="s">
        <v>1014</v>
      </c>
      <c r="B9" s="39"/>
      <c r="C9" s="7" t="s">
        <v>1015</v>
      </c>
      <c r="D9" s="39"/>
    </row>
    <row r="10" s="1" customFormat="1" customHeight="1" spans="1:4">
      <c r="A10" s="7" t="s">
        <v>1016</v>
      </c>
      <c r="B10" s="39"/>
      <c r="C10" s="7" t="s">
        <v>1017</v>
      </c>
      <c r="D10" s="39"/>
    </row>
    <row r="11" s="1" customFormat="1" customHeight="1" spans="1:4">
      <c r="A11" s="7" t="s">
        <v>1018</v>
      </c>
      <c r="B11" s="39"/>
      <c r="C11" s="39" t="s">
        <v>1019</v>
      </c>
      <c r="D11" s="39">
        <f>D18</f>
        <v>0</v>
      </c>
    </row>
    <row r="12" s="1" customFormat="1" customHeight="1" spans="1:4">
      <c r="A12" s="7" t="s">
        <v>1020</v>
      </c>
      <c r="B12" s="39"/>
      <c r="C12" s="7" t="s">
        <v>1021</v>
      </c>
      <c r="D12" s="39"/>
    </row>
    <row r="13" s="1" customFormat="1" customHeight="1" spans="1:4">
      <c r="A13" s="7" t="s">
        <v>1022</v>
      </c>
      <c r="B13" s="39"/>
      <c r="C13" s="7" t="s">
        <v>1023</v>
      </c>
      <c r="D13" s="39"/>
    </row>
    <row r="14" s="1" customFormat="1" customHeight="1" spans="1:4">
      <c r="A14" s="7" t="s">
        <v>1024</v>
      </c>
      <c r="B14" s="39"/>
      <c r="C14" s="7" t="s">
        <v>1025</v>
      </c>
      <c r="D14" s="39"/>
    </row>
    <row r="15" s="1" customFormat="1" customHeight="1" spans="1:4">
      <c r="A15" s="7" t="s">
        <v>1026</v>
      </c>
      <c r="B15" s="39"/>
      <c r="C15" s="7" t="s">
        <v>1027</v>
      </c>
      <c r="D15" s="39"/>
    </row>
    <row r="16" s="1" customFormat="1" customHeight="1" spans="1:4">
      <c r="A16" s="7" t="s">
        <v>1028</v>
      </c>
      <c r="B16" s="39"/>
      <c r="C16" s="7" t="s">
        <v>1029</v>
      </c>
      <c r="D16" s="39"/>
    </row>
    <row r="17" s="1" customFormat="1" customHeight="1" spans="1:4">
      <c r="A17" s="7" t="s">
        <v>1030</v>
      </c>
      <c r="B17" s="39"/>
      <c r="C17" s="7" t="s">
        <v>1031</v>
      </c>
      <c r="D17" s="39"/>
    </row>
    <row r="18" s="1" customFormat="1" customHeight="1" spans="1:4">
      <c r="A18" s="7" t="s">
        <v>1032</v>
      </c>
      <c r="B18" s="39"/>
      <c r="C18" s="7" t="s">
        <v>1033</v>
      </c>
      <c r="D18" s="39">
        <v>0</v>
      </c>
    </row>
    <row r="19" s="1" customFormat="1" customHeight="1" spans="1:4">
      <c r="A19" s="7" t="s">
        <v>1034</v>
      </c>
      <c r="B19" s="39"/>
      <c r="C19" s="39" t="s">
        <v>1035</v>
      </c>
      <c r="D19" s="39"/>
    </row>
    <row r="20" s="1" customFormat="1" customHeight="1" spans="1:4">
      <c r="A20" s="7" t="s">
        <v>1036</v>
      </c>
      <c r="B20" s="39"/>
      <c r="C20" s="7" t="s">
        <v>1037</v>
      </c>
      <c r="D20" s="39"/>
    </row>
    <row r="21" s="1" customFormat="1" customHeight="1" spans="1:4">
      <c r="A21" s="39" t="s">
        <v>1038</v>
      </c>
      <c r="B21" s="39">
        <f>SUM(B22:B24)</f>
        <v>0</v>
      </c>
      <c r="C21" s="39"/>
      <c r="D21" s="39"/>
    </row>
    <row r="22" s="1" customFormat="1" customHeight="1" spans="1:4">
      <c r="A22" s="7" t="s">
        <v>1039</v>
      </c>
      <c r="B22" s="39"/>
      <c r="C22" s="39"/>
      <c r="D22" s="39"/>
    </row>
    <row r="23" s="1" customFormat="1" customHeight="1" spans="1:4">
      <c r="A23" s="7" t="s">
        <v>1040</v>
      </c>
      <c r="B23" s="39"/>
      <c r="C23" s="39"/>
      <c r="D23" s="39"/>
    </row>
    <row r="24" s="1" customFormat="1" customHeight="1" spans="1:4">
      <c r="A24" s="7" t="s">
        <v>1041</v>
      </c>
      <c r="B24" s="39"/>
      <c r="C24" s="39"/>
      <c r="D24" s="39"/>
    </row>
    <row r="25" s="1" customFormat="1" customHeight="1" spans="1:4">
      <c r="A25" s="39" t="s">
        <v>1042</v>
      </c>
      <c r="B25" s="39"/>
      <c r="C25" s="39"/>
      <c r="D25" s="39"/>
    </row>
    <row r="26" s="1" customFormat="1" ht="30" customHeight="1" spans="1:4">
      <c r="A26" s="7" t="s">
        <v>1043</v>
      </c>
      <c r="B26" s="39"/>
      <c r="C26" s="39"/>
      <c r="D26" s="39"/>
    </row>
    <row r="27" s="1" customFormat="1" customHeight="1" spans="1:4">
      <c r="A27" s="43" t="s">
        <v>868</v>
      </c>
      <c r="B27" s="14">
        <f>B21</f>
        <v>0</v>
      </c>
      <c r="C27" s="43" t="s">
        <v>869</v>
      </c>
      <c r="D27" s="14"/>
    </row>
    <row r="28" s="1" customFormat="1" ht="23.25" customHeight="1" spans="1:4">
      <c r="A28" s="39" t="s">
        <v>1044</v>
      </c>
      <c r="B28" s="39"/>
      <c r="C28" s="39" t="s">
        <v>59</v>
      </c>
      <c r="D28" s="39"/>
    </row>
    <row r="29" s="1" customFormat="1" ht="23.25" customHeight="1" spans="1:4">
      <c r="A29" s="39" t="s">
        <v>1045</v>
      </c>
      <c r="B29" s="39"/>
      <c r="C29" s="39"/>
      <c r="D29" s="39"/>
    </row>
    <row r="30" s="1" customFormat="1" ht="23.25" customHeight="1" spans="1:4">
      <c r="A30" s="39"/>
      <c r="B30" s="39"/>
      <c r="C30" s="39"/>
      <c r="D30" s="39"/>
    </row>
    <row r="31" s="1" customFormat="1" ht="23.25" customHeight="1" spans="1:4">
      <c r="A31" s="43" t="s">
        <v>70</v>
      </c>
      <c r="B31" s="14"/>
      <c r="C31" s="43" t="s">
        <v>71</v>
      </c>
      <c r="D31" s="14"/>
    </row>
  </sheetData>
  <mergeCells count="1">
    <mergeCell ref="A2:D2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2098"/>
  <sheetViews>
    <sheetView workbookViewId="0">
      <selection activeCell="A1" sqref="A1"/>
    </sheetView>
  </sheetViews>
  <sheetFormatPr defaultColWidth="9" defaultRowHeight="21" customHeight="1" outlineLevelCol="3"/>
  <cols>
    <col min="1" max="1" width="21.75" style="53" customWidth="1"/>
    <col min="2" max="2" width="15.375" style="53" customWidth="1"/>
    <col min="3" max="3" width="34.25" style="53" customWidth="1"/>
    <col min="4" max="4" width="13.5" style="53" customWidth="1"/>
    <col min="5" max="16384" width="9" style="53"/>
  </cols>
  <sheetData>
    <row r="1" s="47" customFormat="1" ht="20.25" customHeight="1" spans="1:1">
      <c r="A1" s="2" t="s">
        <v>1046</v>
      </c>
    </row>
    <row r="2" s="48" customFormat="1" ht="49.5" customHeight="1" spans="1:4">
      <c r="A2" s="3" t="s">
        <v>1047</v>
      </c>
      <c r="B2" s="4"/>
      <c r="C2" s="3"/>
      <c r="D2" s="3"/>
    </row>
    <row r="3" s="49" customFormat="1" customHeight="1" spans="4:4">
      <c r="D3" s="54" t="s">
        <v>2</v>
      </c>
    </row>
    <row r="4" s="49" customFormat="1" ht="36" customHeight="1" spans="1:4">
      <c r="A4" s="55" t="s">
        <v>74</v>
      </c>
      <c r="B4" s="56" t="s">
        <v>1048</v>
      </c>
      <c r="C4" s="55" t="s">
        <v>74</v>
      </c>
      <c r="D4" s="56" t="s">
        <v>1049</v>
      </c>
    </row>
    <row r="5" s="50" customFormat="1" customHeight="1" spans="1:4">
      <c r="A5" s="57" t="s">
        <v>1006</v>
      </c>
      <c r="B5" s="58"/>
      <c r="C5" s="59" t="s">
        <v>1007</v>
      </c>
      <c r="D5" s="60"/>
    </row>
    <row r="6" s="49" customFormat="1" customHeight="1" spans="1:4">
      <c r="A6" s="61" t="s">
        <v>1050</v>
      </c>
      <c r="B6" s="58"/>
      <c r="C6" s="62" t="s">
        <v>1051</v>
      </c>
      <c r="D6" s="63"/>
    </row>
    <row r="7" s="49" customFormat="1" customHeight="1" spans="1:4">
      <c r="A7" s="61" t="s">
        <v>1052</v>
      </c>
      <c r="B7" s="58"/>
      <c r="C7" s="62" t="s">
        <v>1053</v>
      </c>
      <c r="D7" s="63"/>
    </row>
    <row r="8" s="49" customFormat="1" customHeight="1" spans="1:4">
      <c r="A8" s="61" t="s">
        <v>1054</v>
      </c>
      <c r="B8" s="58"/>
      <c r="C8" s="62" t="s">
        <v>1055</v>
      </c>
      <c r="D8" s="63"/>
    </row>
    <row r="9" s="49" customFormat="1" customHeight="1" spans="1:4">
      <c r="A9" s="61" t="s">
        <v>1056</v>
      </c>
      <c r="B9" s="58"/>
      <c r="C9" s="62" t="s">
        <v>1057</v>
      </c>
      <c r="D9" s="63"/>
    </row>
    <row r="10" s="49" customFormat="1" customHeight="1" spans="1:4">
      <c r="A10" s="61" t="s">
        <v>1058</v>
      </c>
      <c r="B10" s="58"/>
      <c r="C10" s="62" t="s">
        <v>1059</v>
      </c>
      <c r="D10" s="63"/>
    </row>
    <row r="11" s="49" customFormat="1" hidden="1" customHeight="1" spans="1:4">
      <c r="A11" s="61" t="s">
        <v>1060</v>
      </c>
      <c r="B11" s="58"/>
      <c r="C11" s="59" t="s">
        <v>1019</v>
      </c>
      <c r="D11" s="60">
        <f>D18</f>
        <v>0</v>
      </c>
    </row>
    <row r="12" s="49" customFormat="1" hidden="1" customHeight="1" spans="1:4">
      <c r="A12" s="61" t="s">
        <v>1061</v>
      </c>
      <c r="B12" s="58"/>
      <c r="C12" s="62" t="s">
        <v>1062</v>
      </c>
      <c r="D12" s="63"/>
    </row>
    <row r="13" s="49" customFormat="1" hidden="1" customHeight="1" spans="1:4">
      <c r="A13" s="61" t="s">
        <v>1063</v>
      </c>
      <c r="B13" s="58"/>
      <c r="C13" s="62" t="s">
        <v>1064</v>
      </c>
      <c r="D13" s="63"/>
    </row>
    <row r="14" s="49" customFormat="1" hidden="1" customHeight="1" spans="1:4">
      <c r="A14" s="61" t="s">
        <v>1065</v>
      </c>
      <c r="B14" s="58"/>
      <c r="C14" s="62" t="s">
        <v>1066</v>
      </c>
      <c r="D14" s="63"/>
    </row>
    <row r="15" s="49" customFormat="1" hidden="1" customHeight="1" spans="1:4">
      <c r="A15" s="61" t="s">
        <v>1067</v>
      </c>
      <c r="B15" s="58"/>
      <c r="C15" s="62" t="s">
        <v>1068</v>
      </c>
      <c r="D15" s="63"/>
    </row>
    <row r="16" s="49" customFormat="1" hidden="1" customHeight="1" spans="1:4">
      <c r="A16" s="61" t="s">
        <v>1069</v>
      </c>
      <c r="B16" s="58"/>
      <c r="C16" s="62" t="s">
        <v>1070</v>
      </c>
      <c r="D16" s="63"/>
    </row>
    <row r="17" s="49" customFormat="1" hidden="1" customHeight="1" spans="1:4">
      <c r="A17" s="61" t="s">
        <v>1071</v>
      </c>
      <c r="B17" s="58"/>
      <c r="C17" s="62" t="s">
        <v>1072</v>
      </c>
      <c r="D17" s="63"/>
    </row>
    <row r="18" s="49" customFormat="1" hidden="1" customHeight="1" spans="1:4">
      <c r="A18" s="61" t="s">
        <v>1073</v>
      </c>
      <c r="B18" s="58"/>
      <c r="C18" s="62" t="s">
        <v>1074</v>
      </c>
      <c r="D18" s="63">
        <v>0</v>
      </c>
    </row>
    <row r="19" s="49" customFormat="1" hidden="1" customHeight="1" spans="1:4">
      <c r="A19" s="61" t="s">
        <v>1075</v>
      </c>
      <c r="B19" s="58"/>
      <c r="C19" s="59" t="s">
        <v>1035</v>
      </c>
      <c r="D19" s="60"/>
    </row>
    <row r="20" s="49" customFormat="1" hidden="1" customHeight="1" spans="1:4">
      <c r="A20" s="64" t="s">
        <v>1076</v>
      </c>
      <c r="B20" s="58"/>
      <c r="C20" s="62" t="s">
        <v>1035</v>
      </c>
      <c r="D20" s="60"/>
    </row>
    <row r="21" s="50" customFormat="1" hidden="1" customHeight="1" spans="1:4">
      <c r="A21" s="57" t="s">
        <v>1038</v>
      </c>
      <c r="B21" s="58">
        <f>SUM(B22:B24)</f>
        <v>0</v>
      </c>
      <c r="C21" s="65"/>
      <c r="D21" s="65"/>
    </row>
    <row r="22" s="49" customFormat="1" hidden="1" customHeight="1" spans="1:4">
      <c r="A22" s="61" t="s">
        <v>1077</v>
      </c>
      <c r="B22" s="58"/>
      <c r="C22" s="62"/>
      <c r="D22" s="60"/>
    </row>
    <row r="23" s="49" customFormat="1" hidden="1" customHeight="1" spans="1:4">
      <c r="A23" s="61" t="s">
        <v>1078</v>
      </c>
      <c r="B23" s="58"/>
      <c r="C23" s="62"/>
      <c r="D23" s="60"/>
    </row>
    <row r="24" s="51" customFormat="1" hidden="1" customHeight="1" spans="1:4">
      <c r="A24" s="66" t="s">
        <v>1079</v>
      </c>
      <c r="B24" s="67"/>
      <c r="C24" s="68"/>
      <c r="D24" s="69"/>
    </row>
    <row r="25" s="50" customFormat="1" hidden="1" customHeight="1" spans="1:4">
      <c r="A25" s="57" t="s">
        <v>1042</v>
      </c>
      <c r="B25" s="58"/>
      <c r="C25" s="62"/>
      <c r="D25" s="60"/>
    </row>
    <row r="26" s="49" customFormat="1" ht="30" hidden="1" customHeight="1" spans="1:4">
      <c r="A26" s="64" t="s">
        <v>1080</v>
      </c>
      <c r="B26" s="58"/>
      <c r="C26" s="62"/>
      <c r="D26" s="60"/>
    </row>
    <row r="27" s="49" customFormat="1" customHeight="1" spans="1:4">
      <c r="A27" s="70" t="s">
        <v>868</v>
      </c>
      <c r="B27" s="58">
        <f>B21</f>
        <v>0</v>
      </c>
      <c r="C27" s="71" t="s">
        <v>869</v>
      </c>
      <c r="D27" s="60"/>
    </row>
    <row r="28" s="52" customFormat="1" ht="23.25" customHeight="1" spans="1:4">
      <c r="A28" s="72" t="s">
        <v>1044</v>
      </c>
      <c r="B28" s="73"/>
      <c r="C28" s="74" t="s">
        <v>59</v>
      </c>
      <c r="D28" s="75"/>
    </row>
    <row r="29" s="49" customFormat="1" ht="23.25" customHeight="1" spans="1:4">
      <c r="A29" s="72" t="s">
        <v>1045</v>
      </c>
      <c r="B29" s="58"/>
      <c r="C29" s="65"/>
      <c r="D29" s="65"/>
    </row>
    <row r="30" s="49" customFormat="1" ht="23.25" customHeight="1" spans="1:4">
      <c r="A30" s="72"/>
      <c r="B30" s="58"/>
      <c r="C30" s="65"/>
      <c r="D30" s="65"/>
    </row>
    <row r="31" s="49" customFormat="1" ht="23.25" customHeight="1" spans="1:4">
      <c r="A31" s="76" t="s">
        <v>70</v>
      </c>
      <c r="B31" s="77">
        <f>B28</f>
        <v>0</v>
      </c>
      <c r="C31" s="76" t="s">
        <v>71</v>
      </c>
      <c r="D31" s="78">
        <f>D9</f>
        <v>0</v>
      </c>
    </row>
    <row r="32" s="49" customFormat="1" customHeight="1" spans="3:4">
      <c r="C32" s="79"/>
      <c r="D32" s="80"/>
    </row>
    <row r="33" s="49" customFormat="1" customHeight="1" spans="2:2">
      <c r="B33" s="81"/>
    </row>
    <row r="34" s="50" customFormat="1" customHeight="1" spans="1:4">
      <c r="A34" s="49"/>
      <c r="B34" s="81"/>
      <c r="C34" s="49"/>
      <c r="D34" s="49"/>
    </row>
    <row r="35" s="49" customFormat="1" customHeight="1"/>
    <row r="36" s="49" customFormat="1" customHeight="1"/>
    <row r="37" s="49" customFormat="1" customHeight="1" spans="3:4">
      <c r="C37" s="50"/>
      <c r="D37" s="50"/>
    </row>
    <row r="38" s="49" customFormat="1" customHeight="1"/>
    <row r="39" s="49" customFormat="1" customHeight="1"/>
    <row r="40" s="50" customFormat="1" customHeight="1" spans="1:4">
      <c r="A40" s="49"/>
      <c r="B40" s="49"/>
      <c r="C40" s="49"/>
      <c r="D40" s="49"/>
    </row>
    <row r="41" s="49" customFormat="1" customHeight="1"/>
    <row r="42" s="49" customFormat="1" customHeight="1"/>
    <row r="43" s="49" customFormat="1" customHeight="1" spans="3:4">
      <c r="C43" s="50"/>
      <c r="D43" s="50"/>
    </row>
    <row r="44" s="49" customFormat="1" customHeight="1"/>
    <row r="45" s="49" customFormat="1" customHeight="1"/>
    <row r="46" s="49" customFormat="1" customHeight="1"/>
    <row r="47" s="49" customFormat="1" customHeight="1"/>
    <row r="48" s="49" customFormat="1" customHeight="1"/>
    <row r="49" s="49" customFormat="1" customHeight="1"/>
    <row r="50" s="49" customFormat="1" customHeight="1"/>
    <row r="51" s="49" customFormat="1" customHeight="1"/>
    <row r="52" s="49" customFormat="1" customHeight="1"/>
    <row r="53" s="49" customFormat="1" customHeight="1"/>
    <row r="54" s="49" customFormat="1" customHeight="1"/>
    <row r="55" s="49" customFormat="1" customHeight="1"/>
    <row r="56" s="49" customFormat="1" customHeight="1"/>
    <row r="57" s="49" customFormat="1" customHeight="1"/>
    <row r="58" s="49" customFormat="1" customHeight="1"/>
    <row r="59" s="49" customFormat="1" customHeight="1"/>
    <row r="60" s="49" customFormat="1" customHeight="1"/>
    <row r="61" s="49" customFormat="1" customHeight="1"/>
    <row r="62" s="49" customFormat="1" customHeight="1"/>
    <row r="63" s="49" customFormat="1" customHeight="1"/>
    <row r="64" s="49" customFormat="1" customHeight="1"/>
    <row r="65" s="49" customFormat="1" customHeight="1"/>
    <row r="66" s="49" customFormat="1" customHeight="1"/>
    <row r="67" s="49" customFormat="1" customHeight="1"/>
    <row r="68" s="49" customFormat="1" customHeight="1"/>
    <row r="69" s="49" customFormat="1" customHeight="1"/>
    <row r="70" s="49" customFormat="1" customHeight="1"/>
    <row r="71" s="49" customFormat="1" customHeight="1"/>
    <row r="72" s="49" customFormat="1" customHeight="1"/>
    <row r="73" s="49" customFormat="1" customHeight="1"/>
    <row r="74" s="49" customFormat="1" customHeight="1"/>
    <row r="75" s="49" customFormat="1" customHeight="1"/>
    <row r="76" s="49" customFormat="1" customHeight="1"/>
    <row r="77" s="49" customFormat="1" customHeight="1"/>
    <row r="78" s="49" customFormat="1" customHeight="1"/>
    <row r="79" s="49" customFormat="1" customHeight="1"/>
    <row r="80" s="49" customFormat="1" customHeight="1"/>
    <row r="81" s="49" customFormat="1" customHeight="1"/>
    <row r="82" s="49" customFormat="1" customHeight="1"/>
    <row r="83" s="49" customFormat="1" customHeight="1"/>
    <row r="84" s="49" customFormat="1" customHeight="1"/>
    <row r="85" s="49" customFormat="1" customHeight="1"/>
    <row r="86" s="49" customFormat="1" customHeight="1"/>
    <row r="87" s="49" customFormat="1" customHeight="1"/>
    <row r="88" s="49" customFormat="1" customHeight="1"/>
    <row r="89" s="49" customFormat="1" customHeight="1"/>
    <row r="90" s="49" customFormat="1" customHeight="1"/>
    <row r="91" s="49" customFormat="1" customHeight="1"/>
    <row r="92" s="49" customFormat="1" customHeight="1"/>
    <row r="93" s="49" customFormat="1" customHeight="1"/>
    <row r="94" s="49" customFormat="1" customHeight="1"/>
    <row r="95" s="49" customFormat="1" customHeight="1"/>
    <row r="96" s="49" customFormat="1" customHeight="1"/>
    <row r="97" s="49" customFormat="1" customHeight="1"/>
    <row r="98" s="49" customFormat="1" customHeight="1"/>
    <row r="99" s="49" customFormat="1" customHeight="1"/>
    <row r="100" s="49" customFormat="1" customHeight="1"/>
    <row r="101" s="49" customFormat="1" customHeight="1"/>
    <row r="102" s="49" customFormat="1" customHeight="1"/>
    <row r="103" s="49" customFormat="1" customHeight="1"/>
    <row r="104" s="49" customFormat="1" customHeight="1"/>
    <row r="105" s="49" customFormat="1" customHeight="1"/>
    <row r="106" s="49" customFormat="1" customHeight="1"/>
    <row r="107" s="49" customFormat="1" customHeight="1"/>
    <row r="108" s="49" customFormat="1" customHeight="1"/>
    <row r="109" s="49" customFormat="1" customHeight="1"/>
    <row r="110" s="49" customFormat="1" customHeight="1"/>
    <row r="111" s="49" customFormat="1" customHeight="1"/>
    <row r="112" s="49" customFormat="1" customHeight="1"/>
    <row r="113" s="49" customFormat="1" customHeight="1"/>
    <row r="114" s="49" customFormat="1" customHeight="1"/>
    <row r="115" s="49" customFormat="1" customHeight="1"/>
    <row r="116" s="49" customFormat="1" customHeight="1"/>
    <row r="117" s="49" customFormat="1" customHeight="1"/>
    <row r="118" s="49" customFormat="1" customHeight="1"/>
    <row r="119" s="49" customFormat="1" customHeight="1"/>
    <row r="120" s="49" customFormat="1" customHeight="1"/>
    <row r="121" s="49" customFormat="1" customHeight="1"/>
    <row r="122" s="49" customFormat="1" customHeight="1"/>
    <row r="123" s="49" customFormat="1" customHeight="1"/>
    <row r="124" s="49" customFormat="1" customHeight="1"/>
    <row r="125" s="49" customFormat="1" customHeight="1"/>
    <row r="126" s="49" customFormat="1" customHeight="1"/>
    <row r="127" s="49" customFormat="1" customHeight="1"/>
    <row r="128" s="49" customFormat="1" customHeight="1"/>
    <row r="129" s="49" customFormat="1" customHeight="1"/>
    <row r="130" s="49" customFormat="1" customHeight="1"/>
    <row r="131" s="49" customFormat="1" customHeight="1"/>
    <row r="132" s="49" customFormat="1" customHeight="1"/>
    <row r="133" s="49" customFormat="1" customHeight="1"/>
    <row r="134" s="49" customFormat="1" customHeight="1"/>
    <row r="135" s="49" customFormat="1" customHeight="1"/>
    <row r="136" s="49" customFormat="1" customHeight="1"/>
    <row r="137" s="49" customFormat="1" customHeight="1"/>
    <row r="138" s="49" customFormat="1" customHeight="1"/>
    <row r="139" s="49" customFormat="1" customHeight="1"/>
    <row r="140" s="49" customFormat="1" customHeight="1"/>
    <row r="141" s="49" customFormat="1" customHeight="1"/>
    <row r="142" s="49" customFormat="1" customHeight="1"/>
    <row r="143" s="49" customFormat="1" customHeight="1"/>
    <row r="144" s="49" customFormat="1" customHeight="1"/>
    <row r="145" s="49" customFormat="1" customHeight="1"/>
    <row r="146" s="49" customFormat="1" customHeight="1"/>
    <row r="147" s="49" customFormat="1" customHeight="1"/>
    <row r="148" s="49" customFormat="1" customHeight="1"/>
    <row r="149" s="49" customFormat="1" customHeight="1"/>
    <row r="150" s="49" customFormat="1" customHeight="1"/>
    <row r="151" s="49" customFormat="1" customHeight="1"/>
    <row r="152" s="49" customFormat="1" customHeight="1"/>
    <row r="153" s="49" customFormat="1" customHeight="1"/>
    <row r="154" s="49" customFormat="1" customHeight="1"/>
    <row r="155" s="49" customFormat="1" customHeight="1"/>
    <row r="156" s="49" customFormat="1" customHeight="1"/>
    <row r="157" s="49" customFormat="1" customHeight="1"/>
    <row r="158" s="49" customFormat="1" customHeight="1"/>
    <row r="159" s="49" customFormat="1" customHeight="1"/>
    <row r="160" s="49" customFormat="1" customHeight="1"/>
    <row r="161" s="49" customFormat="1" customHeight="1"/>
    <row r="162" s="49" customFormat="1" customHeight="1"/>
    <row r="163" s="49" customFormat="1" customHeight="1"/>
    <row r="164" s="49" customFormat="1" customHeight="1"/>
    <row r="165" s="49" customFormat="1" customHeight="1"/>
    <row r="166" s="49" customFormat="1" customHeight="1"/>
    <row r="167" s="49" customFormat="1" customHeight="1"/>
    <row r="168" s="49" customFormat="1" customHeight="1"/>
    <row r="169" s="49" customFormat="1" customHeight="1"/>
    <row r="170" s="49" customFormat="1" customHeight="1"/>
    <row r="171" s="49" customFormat="1" customHeight="1"/>
    <row r="172" s="49" customFormat="1" customHeight="1"/>
    <row r="173" s="49" customFormat="1" customHeight="1"/>
    <row r="174" s="49" customFormat="1" customHeight="1"/>
    <row r="175" s="49" customFormat="1" customHeight="1"/>
    <row r="176" s="49" customFormat="1" customHeight="1"/>
    <row r="177" s="49" customFormat="1" customHeight="1"/>
    <row r="178" s="49" customFormat="1" customHeight="1"/>
    <row r="179" s="49" customFormat="1" customHeight="1"/>
    <row r="180" s="49" customFormat="1" customHeight="1"/>
    <row r="181" s="49" customFormat="1" customHeight="1"/>
    <row r="182" s="49" customFormat="1" customHeight="1"/>
    <row r="183" s="49" customFormat="1" customHeight="1"/>
    <row r="184" s="49" customFormat="1" customHeight="1"/>
    <row r="185" s="49" customFormat="1" customHeight="1"/>
    <row r="186" s="49" customFormat="1" customHeight="1"/>
    <row r="187" s="49" customFormat="1" customHeight="1"/>
    <row r="188" s="49" customFormat="1" customHeight="1"/>
    <row r="189" s="49" customFormat="1" customHeight="1"/>
    <row r="190" s="49" customFormat="1" customHeight="1"/>
    <row r="191" s="49" customFormat="1" customHeight="1"/>
    <row r="192" s="49" customFormat="1" customHeight="1"/>
    <row r="193" s="49" customFormat="1" customHeight="1"/>
    <row r="194" s="49" customFormat="1" customHeight="1"/>
    <row r="195" s="49" customFormat="1" customHeight="1"/>
    <row r="196" s="49" customFormat="1" customHeight="1"/>
    <row r="197" s="49" customFormat="1" customHeight="1"/>
    <row r="198" s="49" customFormat="1" customHeight="1"/>
    <row r="199" s="49" customFormat="1" customHeight="1"/>
    <row r="200" s="49" customFormat="1" customHeight="1"/>
    <row r="201" s="49" customFormat="1" customHeight="1"/>
    <row r="202" s="49" customFormat="1" customHeight="1"/>
    <row r="203" s="49" customFormat="1" customHeight="1"/>
    <row r="204" s="49" customFormat="1" customHeight="1"/>
    <row r="205" s="49" customFormat="1" customHeight="1"/>
    <row r="206" s="49" customFormat="1" customHeight="1"/>
    <row r="207" s="49" customFormat="1" customHeight="1"/>
    <row r="208" s="49" customFormat="1" customHeight="1"/>
    <row r="209" s="49" customFormat="1" customHeight="1"/>
    <row r="210" s="49" customFormat="1" customHeight="1"/>
    <row r="211" s="49" customFormat="1" customHeight="1"/>
    <row r="212" s="49" customFormat="1" customHeight="1"/>
    <row r="213" s="49" customFormat="1" customHeight="1"/>
    <row r="214" s="49" customFormat="1" customHeight="1"/>
    <row r="215" s="49" customFormat="1" customHeight="1"/>
    <row r="216" s="49" customFormat="1" customHeight="1"/>
    <row r="217" s="49" customFormat="1" customHeight="1"/>
    <row r="218" s="49" customFormat="1" customHeight="1"/>
    <row r="219" s="49" customFormat="1" customHeight="1"/>
    <row r="220" s="49" customFormat="1" customHeight="1"/>
    <row r="221" s="49" customFormat="1" customHeight="1"/>
    <row r="222" s="49" customFormat="1" customHeight="1"/>
    <row r="223" s="49" customFormat="1" customHeight="1"/>
    <row r="224" s="49" customFormat="1" customHeight="1"/>
    <row r="225" s="49" customFormat="1" customHeight="1"/>
    <row r="226" s="49" customFormat="1" customHeight="1"/>
    <row r="227" s="49" customFormat="1" customHeight="1"/>
    <row r="228" s="49" customFormat="1" customHeight="1"/>
    <row r="229" s="49" customFormat="1" customHeight="1"/>
    <row r="230" s="49" customFormat="1" customHeight="1"/>
    <row r="231" s="49" customFormat="1" customHeight="1"/>
    <row r="232" s="49" customFormat="1" customHeight="1"/>
    <row r="233" s="49" customFormat="1" customHeight="1"/>
    <row r="234" s="49" customFormat="1" customHeight="1"/>
    <row r="235" s="49" customFormat="1" customHeight="1"/>
    <row r="236" s="49" customFormat="1" customHeight="1"/>
    <row r="237" s="49" customFormat="1" customHeight="1"/>
    <row r="238" s="49" customFormat="1" customHeight="1"/>
    <row r="239" s="49" customFormat="1" customHeight="1"/>
    <row r="240" s="49" customFormat="1" customHeight="1"/>
    <row r="241" s="49" customFormat="1" customHeight="1"/>
    <row r="242" s="49" customFormat="1" customHeight="1"/>
    <row r="243" s="49" customFormat="1" customHeight="1"/>
    <row r="244" s="49" customFormat="1" customHeight="1"/>
    <row r="245" s="49" customFormat="1" customHeight="1"/>
    <row r="246" s="49" customFormat="1" customHeight="1"/>
    <row r="247" s="49" customFormat="1" customHeight="1"/>
    <row r="248" s="49" customFormat="1" customHeight="1"/>
    <row r="249" s="49" customFormat="1" customHeight="1"/>
    <row r="250" s="49" customFormat="1" customHeight="1"/>
    <row r="251" s="49" customFormat="1" customHeight="1"/>
    <row r="252" s="49" customFormat="1" customHeight="1"/>
    <row r="253" s="49" customFormat="1" customHeight="1"/>
    <row r="254" s="49" customFormat="1" customHeight="1"/>
    <row r="255" s="49" customFormat="1" customHeight="1"/>
    <row r="256" s="49" customFormat="1" customHeight="1"/>
    <row r="257" s="49" customFormat="1" customHeight="1"/>
    <row r="258" s="49" customFormat="1" customHeight="1"/>
    <row r="259" s="49" customFormat="1" customHeight="1"/>
    <row r="260" s="49" customFormat="1" customHeight="1"/>
    <row r="261" s="49" customFormat="1" customHeight="1"/>
    <row r="262" s="49" customFormat="1" customHeight="1"/>
    <row r="263" s="49" customFormat="1" customHeight="1"/>
    <row r="264" s="49" customFormat="1" customHeight="1"/>
    <row r="265" s="49" customFormat="1" customHeight="1"/>
    <row r="266" s="49" customFormat="1" customHeight="1"/>
    <row r="267" s="49" customFormat="1" customHeight="1"/>
    <row r="268" s="49" customFormat="1" customHeight="1"/>
    <row r="269" s="49" customFormat="1" customHeight="1"/>
    <row r="270" s="49" customFormat="1" customHeight="1"/>
    <row r="271" s="49" customFormat="1" customHeight="1"/>
    <row r="272" s="49" customFormat="1" customHeight="1"/>
    <row r="273" s="49" customFormat="1" customHeight="1"/>
    <row r="274" s="49" customFormat="1" customHeight="1"/>
    <row r="275" s="49" customFormat="1" customHeight="1"/>
    <row r="276" s="49" customFormat="1" customHeight="1"/>
    <row r="277" s="49" customFormat="1" customHeight="1"/>
    <row r="278" s="49" customFormat="1" customHeight="1"/>
    <row r="279" s="49" customFormat="1" customHeight="1"/>
    <row r="280" s="49" customFormat="1" customHeight="1"/>
    <row r="281" s="49" customFormat="1" customHeight="1"/>
    <row r="282" s="49" customFormat="1" customHeight="1"/>
    <row r="283" s="49" customFormat="1" customHeight="1"/>
    <row r="284" s="49" customFormat="1" customHeight="1"/>
    <row r="285" s="49" customFormat="1" customHeight="1"/>
    <row r="286" s="49" customFormat="1" customHeight="1"/>
    <row r="287" s="49" customFormat="1" customHeight="1"/>
    <row r="288" s="49" customFormat="1" customHeight="1"/>
    <row r="289" s="49" customFormat="1" customHeight="1"/>
    <row r="290" s="49" customFormat="1" customHeight="1"/>
    <row r="291" s="49" customFormat="1" customHeight="1"/>
    <row r="292" s="49" customFormat="1" customHeight="1"/>
    <row r="293" s="49" customFormat="1" customHeight="1"/>
    <row r="294" s="49" customFormat="1" customHeight="1"/>
    <row r="295" s="49" customFormat="1" customHeight="1"/>
    <row r="296" s="49" customFormat="1" customHeight="1"/>
    <row r="297" s="49" customFormat="1" customHeight="1"/>
    <row r="298" s="49" customFormat="1" customHeight="1"/>
    <row r="299" s="49" customFormat="1" customHeight="1"/>
    <row r="300" s="49" customFormat="1" customHeight="1"/>
    <row r="301" s="49" customFormat="1" customHeight="1"/>
    <row r="302" s="49" customFormat="1" customHeight="1"/>
    <row r="303" s="49" customFormat="1" customHeight="1"/>
    <row r="304" s="49" customFormat="1" customHeight="1"/>
    <row r="305" s="49" customFormat="1" customHeight="1"/>
    <row r="306" s="49" customFormat="1" customHeight="1"/>
    <row r="307" s="49" customFormat="1" customHeight="1"/>
    <row r="308" s="49" customFormat="1" customHeight="1"/>
    <row r="309" s="49" customFormat="1" customHeight="1"/>
    <row r="310" s="49" customFormat="1" customHeight="1"/>
    <row r="311" s="49" customFormat="1" customHeight="1"/>
    <row r="312" s="49" customFormat="1" customHeight="1"/>
    <row r="313" s="49" customFormat="1" customHeight="1"/>
    <row r="314" s="49" customFormat="1" customHeight="1"/>
    <row r="315" s="49" customFormat="1" customHeight="1"/>
    <row r="316" s="49" customFormat="1" customHeight="1"/>
    <row r="317" s="49" customFormat="1" customHeight="1"/>
    <row r="318" s="49" customFormat="1" customHeight="1"/>
    <row r="319" s="49" customFormat="1" customHeight="1"/>
    <row r="320" s="49" customFormat="1" customHeight="1"/>
    <row r="321" s="49" customFormat="1" customHeight="1"/>
    <row r="322" s="49" customFormat="1" customHeight="1"/>
    <row r="323" s="49" customFormat="1" customHeight="1"/>
    <row r="324" s="49" customFormat="1" customHeight="1"/>
    <row r="325" s="49" customFormat="1" customHeight="1"/>
    <row r="326" s="49" customFormat="1" customHeight="1"/>
    <row r="327" s="49" customFormat="1" customHeight="1"/>
    <row r="328" s="49" customFormat="1" customHeight="1"/>
    <row r="329" s="49" customFormat="1" customHeight="1"/>
    <row r="330" s="49" customFormat="1" customHeight="1"/>
    <row r="331" s="49" customFormat="1" customHeight="1"/>
    <row r="332" s="49" customFormat="1" customHeight="1"/>
    <row r="333" s="49" customFormat="1" customHeight="1"/>
    <row r="334" s="49" customFormat="1" customHeight="1"/>
    <row r="335" s="49" customFormat="1" customHeight="1"/>
    <row r="336" s="49" customFormat="1" customHeight="1"/>
    <row r="337" s="49" customFormat="1" customHeight="1"/>
    <row r="338" s="49" customFormat="1" customHeight="1"/>
    <row r="339" s="49" customFormat="1" customHeight="1"/>
    <row r="340" s="49" customFormat="1" customHeight="1"/>
    <row r="341" s="49" customFormat="1" customHeight="1"/>
    <row r="342" s="49" customFormat="1" customHeight="1"/>
    <row r="343" s="49" customFormat="1" customHeight="1"/>
    <row r="344" s="49" customFormat="1" customHeight="1"/>
    <row r="345" s="49" customFormat="1" customHeight="1"/>
    <row r="346" s="49" customFormat="1" customHeight="1"/>
    <row r="347" s="49" customFormat="1" customHeight="1"/>
    <row r="348" s="49" customFormat="1" customHeight="1"/>
    <row r="349" s="49" customFormat="1" customHeight="1"/>
    <row r="350" s="49" customFormat="1" customHeight="1"/>
    <row r="351" s="49" customFormat="1" customHeight="1"/>
    <row r="352" s="49" customFormat="1" customHeight="1"/>
    <row r="353" s="49" customFormat="1" customHeight="1"/>
    <row r="354" s="49" customFormat="1" customHeight="1"/>
    <row r="355" s="49" customFormat="1" customHeight="1"/>
    <row r="356" s="49" customFormat="1" customHeight="1"/>
    <row r="357" s="49" customFormat="1" customHeight="1"/>
    <row r="358" s="49" customFormat="1" customHeight="1"/>
    <row r="359" s="49" customFormat="1" customHeight="1"/>
    <row r="360" s="49" customFormat="1" customHeight="1"/>
    <row r="361" s="49" customFormat="1" customHeight="1"/>
    <row r="362" s="49" customFormat="1" customHeight="1"/>
    <row r="363" s="49" customFormat="1" customHeight="1"/>
    <row r="364" s="49" customFormat="1" customHeight="1"/>
    <row r="365" s="49" customFormat="1" customHeight="1"/>
    <row r="366" s="49" customFormat="1" customHeight="1"/>
    <row r="367" s="49" customFormat="1" customHeight="1"/>
    <row r="368" s="49" customFormat="1" customHeight="1"/>
    <row r="369" s="49" customFormat="1" customHeight="1"/>
    <row r="370" s="49" customFormat="1" customHeight="1"/>
    <row r="371" s="49" customFormat="1" customHeight="1"/>
    <row r="372" s="49" customFormat="1" customHeight="1"/>
    <row r="373" s="49" customFormat="1" customHeight="1"/>
    <row r="374" s="49" customFormat="1" customHeight="1"/>
    <row r="375" s="49" customFormat="1" customHeight="1"/>
    <row r="376" s="49" customFormat="1" customHeight="1"/>
    <row r="377" s="49" customFormat="1" customHeight="1"/>
    <row r="378" s="49" customFormat="1" customHeight="1"/>
    <row r="379" s="49" customFormat="1" customHeight="1"/>
    <row r="380" s="49" customFormat="1" customHeight="1"/>
    <row r="381" s="49" customFormat="1" customHeight="1"/>
    <row r="382" s="49" customFormat="1" customHeight="1"/>
    <row r="383" s="49" customFormat="1" customHeight="1"/>
    <row r="384" s="49" customFormat="1" customHeight="1"/>
    <row r="385" s="49" customFormat="1" customHeight="1"/>
    <row r="386" s="49" customFormat="1" customHeight="1"/>
    <row r="387" s="49" customFormat="1" customHeight="1"/>
    <row r="388" s="49" customFormat="1" customHeight="1"/>
    <row r="389" s="49" customFormat="1" customHeight="1"/>
    <row r="390" s="49" customFormat="1" customHeight="1"/>
    <row r="391" s="49" customFormat="1" customHeight="1"/>
    <row r="392" s="49" customFormat="1" customHeight="1"/>
    <row r="393" s="49" customFormat="1" customHeight="1"/>
    <row r="394" s="49" customFormat="1" customHeight="1"/>
    <row r="395" s="49" customFormat="1" customHeight="1"/>
    <row r="396" s="49" customFormat="1" customHeight="1"/>
    <row r="397" s="49" customFormat="1" customHeight="1"/>
    <row r="398" s="49" customFormat="1" customHeight="1"/>
    <row r="399" s="49" customFormat="1" customHeight="1"/>
    <row r="400" s="49" customFormat="1" customHeight="1"/>
    <row r="401" s="49" customFormat="1" customHeight="1"/>
    <row r="402" s="49" customFormat="1" customHeight="1"/>
    <row r="403" s="49" customFormat="1" customHeight="1"/>
    <row r="404" s="49" customFormat="1" customHeight="1"/>
    <row r="405" s="49" customFormat="1" customHeight="1"/>
    <row r="406" s="49" customFormat="1" customHeight="1"/>
    <row r="407" s="49" customFormat="1" customHeight="1"/>
    <row r="408" s="49" customFormat="1" customHeight="1"/>
    <row r="409" s="49" customFormat="1" customHeight="1"/>
    <row r="410" s="49" customFormat="1" customHeight="1"/>
    <row r="411" s="49" customFormat="1" customHeight="1"/>
    <row r="412" s="49" customFormat="1" customHeight="1"/>
    <row r="413" s="49" customFormat="1" customHeight="1"/>
    <row r="414" s="49" customFormat="1" customHeight="1"/>
    <row r="415" s="49" customFormat="1" customHeight="1"/>
    <row r="416" s="49" customFormat="1" customHeight="1"/>
    <row r="417" s="49" customFormat="1" customHeight="1"/>
    <row r="418" s="49" customFormat="1" customHeight="1"/>
    <row r="419" s="49" customFormat="1" customHeight="1"/>
    <row r="420" s="49" customFormat="1" customHeight="1"/>
    <row r="421" s="49" customFormat="1" customHeight="1"/>
    <row r="422" s="49" customFormat="1" customHeight="1"/>
    <row r="423" s="49" customFormat="1" customHeight="1"/>
    <row r="424" s="49" customFormat="1" customHeight="1"/>
    <row r="425" s="49" customFormat="1" customHeight="1"/>
    <row r="426" s="49" customFormat="1" customHeight="1"/>
    <row r="427" s="49" customFormat="1" customHeight="1"/>
    <row r="428" s="49" customFormat="1" customHeight="1"/>
    <row r="429" s="49" customFormat="1" customHeight="1"/>
    <row r="430" s="49" customFormat="1" customHeight="1"/>
    <row r="431" s="49" customFormat="1" customHeight="1"/>
    <row r="432" s="49" customFormat="1" customHeight="1"/>
    <row r="433" s="49" customFormat="1" customHeight="1"/>
    <row r="434" s="49" customFormat="1" customHeight="1"/>
    <row r="435" s="49" customFormat="1" customHeight="1"/>
    <row r="436" s="49" customFormat="1" customHeight="1"/>
    <row r="437" s="49" customFormat="1" customHeight="1"/>
    <row r="438" s="49" customFormat="1" customHeight="1"/>
    <row r="439" s="49" customFormat="1" customHeight="1"/>
    <row r="440" s="49" customFormat="1" customHeight="1"/>
    <row r="441" s="49" customFormat="1" customHeight="1"/>
    <row r="442" s="49" customFormat="1" customHeight="1"/>
    <row r="443" s="49" customFormat="1" customHeight="1"/>
    <row r="444" s="49" customFormat="1" customHeight="1"/>
    <row r="445" s="49" customFormat="1" customHeight="1"/>
    <row r="446" s="49" customFormat="1" customHeight="1"/>
    <row r="447" s="49" customFormat="1" customHeight="1"/>
    <row r="448" s="49" customFormat="1" customHeight="1"/>
    <row r="449" s="49" customFormat="1" customHeight="1"/>
    <row r="450" s="49" customFormat="1" customHeight="1"/>
    <row r="451" s="49" customFormat="1" customHeight="1"/>
    <row r="452" s="49" customFormat="1" customHeight="1"/>
    <row r="453" s="49" customFormat="1" customHeight="1"/>
    <row r="454" s="49" customFormat="1" customHeight="1"/>
    <row r="455" s="49" customFormat="1" customHeight="1"/>
    <row r="456" s="49" customFormat="1" customHeight="1"/>
    <row r="457" s="49" customFormat="1" customHeight="1"/>
    <row r="458" s="49" customFormat="1" customHeight="1"/>
    <row r="459" s="49" customFormat="1" customHeight="1"/>
    <row r="460" s="49" customFormat="1" customHeight="1"/>
    <row r="461" s="49" customFormat="1" customHeight="1"/>
    <row r="462" s="49" customFormat="1" customHeight="1"/>
    <row r="463" s="49" customFormat="1" customHeight="1"/>
    <row r="464" s="49" customFormat="1" customHeight="1"/>
    <row r="465" s="49" customFormat="1" customHeight="1"/>
    <row r="466" s="49" customFormat="1" customHeight="1"/>
    <row r="467" s="49" customFormat="1" customHeight="1"/>
    <row r="468" s="49" customFormat="1" customHeight="1"/>
    <row r="469" s="49" customFormat="1" customHeight="1"/>
    <row r="470" s="49" customFormat="1" customHeight="1"/>
    <row r="471" s="49" customFormat="1" customHeight="1"/>
    <row r="472" s="49" customFormat="1" customHeight="1"/>
    <row r="473" s="49" customFormat="1" customHeight="1"/>
    <row r="474" s="49" customFormat="1" customHeight="1"/>
    <row r="475" s="49" customFormat="1" customHeight="1"/>
    <row r="476" s="49" customFormat="1" customHeight="1"/>
    <row r="477" s="49" customFormat="1" customHeight="1"/>
    <row r="478" s="49" customFormat="1" customHeight="1"/>
    <row r="479" s="49" customFormat="1" customHeight="1"/>
    <row r="480" s="49" customFormat="1" customHeight="1"/>
    <row r="481" s="49" customFormat="1" customHeight="1"/>
    <row r="482" s="49" customFormat="1" customHeight="1"/>
    <row r="483" s="49" customFormat="1" customHeight="1"/>
    <row r="484" s="49" customFormat="1" customHeight="1"/>
    <row r="485" s="49" customFormat="1" customHeight="1"/>
    <row r="486" s="49" customFormat="1" customHeight="1"/>
    <row r="487" s="49" customFormat="1" customHeight="1"/>
    <row r="488" s="49" customFormat="1" customHeight="1"/>
    <row r="489" s="49" customFormat="1" customHeight="1"/>
    <row r="490" s="49" customFormat="1" customHeight="1"/>
    <row r="491" s="49" customFormat="1" customHeight="1"/>
    <row r="492" s="49" customFormat="1" customHeight="1"/>
    <row r="493" s="49" customFormat="1" customHeight="1"/>
    <row r="494" s="49" customFormat="1" customHeight="1"/>
    <row r="495" s="49" customFormat="1" customHeight="1"/>
    <row r="496" s="49" customFormat="1" customHeight="1"/>
    <row r="497" s="49" customFormat="1" customHeight="1"/>
    <row r="498" s="49" customFormat="1" customHeight="1"/>
    <row r="499" s="49" customFormat="1" customHeight="1"/>
    <row r="500" s="49" customFormat="1" customHeight="1"/>
    <row r="501" s="49" customFormat="1" customHeight="1"/>
    <row r="502" s="49" customFormat="1" customHeight="1"/>
    <row r="503" s="49" customFormat="1" customHeight="1"/>
    <row r="504" s="49" customFormat="1" customHeight="1"/>
    <row r="505" s="49" customFormat="1" customHeight="1"/>
    <row r="506" s="49" customFormat="1" customHeight="1"/>
    <row r="507" s="49" customFormat="1" customHeight="1"/>
    <row r="508" s="49" customFormat="1" customHeight="1"/>
    <row r="509" s="49" customFormat="1" customHeight="1"/>
    <row r="510" s="49" customFormat="1" customHeight="1"/>
    <row r="511" s="49" customFormat="1" customHeight="1"/>
    <row r="512" s="49" customFormat="1" customHeight="1"/>
    <row r="513" s="49" customFormat="1" customHeight="1"/>
    <row r="514" s="49" customFormat="1" customHeight="1"/>
    <row r="515" s="49" customFormat="1" customHeight="1"/>
    <row r="516" s="49" customFormat="1" customHeight="1"/>
    <row r="517" s="49" customFormat="1" customHeight="1"/>
    <row r="518" s="49" customFormat="1" customHeight="1"/>
    <row r="519" s="49" customFormat="1" customHeight="1"/>
    <row r="520" s="49" customFormat="1" customHeight="1"/>
    <row r="521" s="49" customFormat="1" customHeight="1"/>
    <row r="522" s="49" customFormat="1" customHeight="1"/>
    <row r="523" s="49" customFormat="1" customHeight="1"/>
    <row r="524" s="49" customFormat="1" customHeight="1"/>
    <row r="525" s="49" customFormat="1" customHeight="1"/>
    <row r="526" s="49" customFormat="1" customHeight="1"/>
    <row r="527" s="49" customFormat="1" customHeight="1"/>
    <row r="528" s="49" customFormat="1" customHeight="1"/>
    <row r="529" s="49" customFormat="1" customHeight="1"/>
    <row r="530" s="49" customFormat="1" customHeight="1"/>
    <row r="531" s="49" customFormat="1" customHeight="1"/>
    <row r="532" s="49" customFormat="1" customHeight="1"/>
    <row r="533" s="49" customFormat="1" customHeight="1"/>
    <row r="534" s="49" customFormat="1" customHeight="1"/>
    <row r="535" s="49" customFormat="1" customHeight="1"/>
    <row r="536" s="49" customFormat="1" customHeight="1"/>
    <row r="537" s="49" customFormat="1" customHeight="1"/>
    <row r="538" s="49" customFormat="1" customHeight="1"/>
    <row r="539" s="49" customFormat="1" customHeight="1"/>
    <row r="540" s="49" customFormat="1" customHeight="1"/>
    <row r="541" s="49" customFormat="1" customHeight="1"/>
    <row r="542" s="49" customFormat="1" customHeight="1"/>
    <row r="543" s="49" customFormat="1" customHeight="1"/>
    <row r="544" s="49" customFormat="1" customHeight="1"/>
    <row r="545" s="49" customFormat="1" customHeight="1"/>
    <row r="546" s="49" customFormat="1" customHeight="1"/>
    <row r="547" s="49" customFormat="1" customHeight="1"/>
    <row r="548" s="49" customFormat="1" customHeight="1"/>
    <row r="549" s="49" customFormat="1" customHeight="1"/>
    <row r="550" s="49" customFormat="1" customHeight="1"/>
    <row r="551" s="49" customFormat="1" customHeight="1"/>
    <row r="552" s="49" customFormat="1" customHeight="1"/>
    <row r="553" s="49" customFormat="1" customHeight="1"/>
    <row r="554" s="49" customFormat="1" customHeight="1"/>
    <row r="555" s="49" customFormat="1" customHeight="1"/>
    <row r="556" s="49" customFormat="1" customHeight="1"/>
    <row r="557" s="49" customFormat="1" customHeight="1"/>
    <row r="558" s="49" customFormat="1" customHeight="1"/>
    <row r="559" s="49" customFormat="1" customHeight="1"/>
    <row r="560" s="49" customFormat="1" customHeight="1"/>
    <row r="561" s="49" customFormat="1" customHeight="1"/>
    <row r="562" s="49" customFormat="1" customHeight="1"/>
    <row r="563" s="49" customFormat="1" customHeight="1"/>
    <row r="564" s="49" customFormat="1" customHeight="1"/>
    <row r="565" s="49" customFormat="1" customHeight="1"/>
    <row r="566" s="49" customFormat="1" customHeight="1"/>
    <row r="567" s="49" customFormat="1" customHeight="1"/>
    <row r="568" s="49" customFormat="1" customHeight="1"/>
    <row r="569" s="49" customFormat="1" customHeight="1"/>
    <row r="570" s="49" customFormat="1" customHeight="1"/>
    <row r="571" s="49" customFormat="1" customHeight="1"/>
    <row r="572" s="49" customFormat="1" customHeight="1"/>
    <row r="573" s="49" customFormat="1" customHeight="1"/>
    <row r="574" s="49" customFormat="1" customHeight="1"/>
    <row r="575" s="49" customFormat="1" customHeight="1"/>
    <row r="576" s="49" customFormat="1" customHeight="1"/>
    <row r="577" s="49" customFormat="1" customHeight="1"/>
    <row r="578" s="49" customFormat="1" customHeight="1"/>
    <row r="579" s="49" customFormat="1" customHeight="1"/>
    <row r="580" s="49" customFormat="1" customHeight="1"/>
    <row r="581" s="49" customFormat="1" customHeight="1"/>
    <row r="582" s="49" customFormat="1" customHeight="1"/>
    <row r="583" s="49" customFormat="1" customHeight="1"/>
    <row r="584" s="49" customFormat="1" customHeight="1"/>
    <row r="585" s="49" customFormat="1" customHeight="1"/>
    <row r="586" s="49" customFormat="1" customHeight="1"/>
    <row r="587" s="49" customFormat="1" customHeight="1"/>
    <row r="588" s="49" customFormat="1" customHeight="1"/>
    <row r="589" s="49" customFormat="1" customHeight="1"/>
    <row r="590" s="49" customFormat="1" customHeight="1"/>
    <row r="591" s="49" customFormat="1" customHeight="1"/>
    <row r="592" s="49" customFormat="1" customHeight="1"/>
    <row r="593" s="49" customFormat="1" customHeight="1"/>
    <row r="594" s="49" customFormat="1" customHeight="1"/>
    <row r="595" s="49" customFormat="1" customHeight="1"/>
    <row r="596" s="49" customFormat="1" customHeight="1"/>
    <row r="597" s="49" customFormat="1" customHeight="1"/>
    <row r="598" s="49" customFormat="1" customHeight="1"/>
    <row r="599" s="49" customFormat="1" customHeight="1"/>
    <row r="600" s="49" customFormat="1" customHeight="1"/>
    <row r="601" s="49" customFormat="1" customHeight="1"/>
    <row r="602" s="49" customFormat="1" customHeight="1"/>
    <row r="603" s="49" customFormat="1" customHeight="1"/>
    <row r="604" s="49" customFormat="1" customHeight="1"/>
    <row r="605" s="49" customFormat="1" customHeight="1"/>
    <row r="606" s="49" customFormat="1" customHeight="1"/>
    <row r="607" s="49" customFormat="1" customHeight="1"/>
    <row r="608" s="49" customFormat="1" customHeight="1"/>
    <row r="609" s="49" customFormat="1" customHeight="1"/>
    <row r="610" s="49" customFormat="1" customHeight="1"/>
    <row r="611" s="49" customFormat="1" customHeight="1"/>
    <row r="612" s="49" customFormat="1" customHeight="1"/>
    <row r="613" s="49" customFormat="1" customHeight="1"/>
    <row r="614" s="49" customFormat="1" customHeight="1"/>
    <row r="615" s="49" customFormat="1" customHeight="1"/>
    <row r="616" s="49" customFormat="1" customHeight="1"/>
    <row r="617" s="49" customFormat="1" customHeight="1"/>
    <row r="618" s="49" customFormat="1" customHeight="1"/>
    <row r="619" s="49" customFormat="1" customHeight="1"/>
    <row r="620" s="49" customFormat="1" customHeight="1"/>
    <row r="621" s="49" customFormat="1" customHeight="1"/>
    <row r="622" s="49" customFormat="1" customHeight="1"/>
    <row r="623" s="49" customFormat="1" customHeight="1"/>
    <row r="624" s="49" customFormat="1" customHeight="1"/>
    <row r="625" s="49" customFormat="1" customHeight="1"/>
    <row r="626" s="49" customFormat="1" customHeight="1"/>
    <row r="627" s="49" customFormat="1" customHeight="1"/>
    <row r="628" s="49" customFormat="1" customHeight="1"/>
    <row r="629" s="49" customFormat="1" customHeight="1"/>
    <row r="630" s="49" customFormat="1" customHeight="1"/>
    <row r="631" s="49" customFormat="1" customHeight="1"/>
    <row r="632" s="49" customFormat="1" customHeight="1"/>
    <row r="633" s="49" customFormat="1" customHeight="1"/>
    <row r="634" s="49" customFormat="1" customHeight="1"/>
    <row r="635" s="49" customFormat="1" customHeight="1"/>
    <row r="636" s="49" customFormat="1" customHeight="1"/>
    <row r="637" s="49" customFormat="1" customHeight="1"/>
    <row r="638" s="49" customFormat="1" customHeight="1"/>
    <row r="639" s="49" customFormat="1" customHeight="1"/>
    <row r="640" s="49" customFormat="1" customHeight="1"/>
    <row r="641" s="49" customFormat="1" customHeight="1"/>
    <row r="642" s="49" customFormat="1" customHeight="1"/>
    <row r="643" s="49" customFormat="1" customHeight="1"/>
    <row r="644" s="49" customFormat="1" customHeight="1"/>
    <row r="645" s="49" customFormat="1" customHeight="1"/>
    <row r="646" s="49" customFormat="1" customHeight="1"/>
    <row r="647" s="49" customFormat="1" customHeight="1"/>
    <row r="648" s="49" customFormat="1" customHeight="1"/>
    <row r="649" s="49" customFormat="1" customHeight="1"/>
    <row r="650" s="49" customFormat="1" customHeight="1"/>
    <row r="651" s="49" customFormat="1" customHeight="1"/>
    <row r="652" s="49" customFormat="1" customHeight="1"/>
    <row r="653" s="49" customFormat="1" customHeight="1"/>
    <row r="654" s="49" customFormat="1" customHeight="1"/>
    <row r="655" s="49" customFormat="1" customHeight="1"/>
    <row r="656" s="49" customFormat="1" customHeight="1"/>
    <row r="657" s="49" customFormat="1" customHeight="1"/>
    <row r="658" s="49" customFormat="1" customHeight="1"/>
    <row r="659" s="49" customFormat="1" customHeight="1"/>
    <row r="660" s="49" customFormat="1" customHeight="1"/>
    <row r="661" s="49" customFormat="1" customHeight="1"/>
    <row r="662" s="49" customFormat="1" customHeight="1"/>
    <row r="663" s="49" customFormat="1" customHeight="1"/>
    <row r="664" s="49" customFormat="1" customHeight="1"/>
    <row r="665" s="49" customFormat="1" customHeight="1"/>
    <row r="666" s="49" customFormat="1" customHeight="1"/>
    <row r="667" s="49" customFormat="1" customHeight="1"/>
    <row r="668" s="49" customFormat="1" customHeight="1"/>
    <row r="669" s="49" customFormat="1" customHeight="1"/>
    <row r="670" s="49" customFormat="1" customHeight="1"/>
    <row r="671" s="49" customFormat="1" customHeight="1"/>
    <row r="672" s="49" customFormat="1" customHeight="1"/>
    <row r="673" s="49" customFormat="1" customHeight="1"/>
    <row r="674" s="49" customFormat="1" customHeight="1"/>
    <row r="675" s="49" customFormat="1" customHeight="1"/>
    <row r="676" s="49" customFormat="1" customHeight="1"/>
    <row r="677" s="49" customFormat="1" customHeight="1"/>
    <row r="678" s="49" customFormat="1" customHeight="1"/>
    <row r="679" s="49" customFormat="1" customHeight="1"/>
    <row r="680" s="49" customFormat="1" customHeight="1"/>
    <row r="681" s="49" customFormat="1" customHeight="1"/>
    <row r="682" s="49" customFormat="1" customHeight="1"/>
    <row r="683" s="49" customFormat="1" customHeight="1"/>
    <row r="684" s="49" customFormat="1" customHeight="1"/>
    <row r="685" s="49" customFormat="1" customHeight="1"/>
    <row r="686" s="49" customFormat="1" customHeight="1"/>
    <row r="687" s="49" customFormat="1" customHeight="1"/>
    <row r="688" s="49" customFormat="1" customHeight="1"/>
    <row r="689" s="49" customFormat="1" customHeight="1"/>
    <row r="690" s="49" customFormat="1" customHeight="1"/>
    <row r="691" s="49" customFormat="1" customHeight="1"/>
    <row r="692" s="49" customFormat="1" customHeight="1"/>
    <row r="693" s="49" customFormat="1" customHeight="1"/>
    <row r="694" s="49" customFormat="1" customHeight="1"/>
    <row r="695" s="49" customFormat="1" customHeight="1"/>
    <row r="696" s="49" customFormat="1" customHeight="1"/>
    <row r="697" s="49" customFormat="1" customHeight="1"/>
    <row r="698" s="49" customFormat="1" customHeight="1"/>
    <row r="699" s="49" customFormat="1" customHeight="1"/>
    <row r="700" s="49" customFormat="1" customHeight="1"/>
    <row r="701" s="49" customFormat="1" customHeight="1"/>
    <row r="702" s="49" customFormat="1" customHeight="1"/>
    <row r="703" s="49" customFormat="1" customHeight="1"/>
    <row r="704" s="49" customFormat="1" customHeight="1"/>
    <row r="705" s="49" customFormat="1" customHeight="1"/>
    <row r="706" s="49" customFormat="1" customHeight="1"/>
    <row r="707" s="49" customFormat="1" customHeight="1"/>
    <row r="708" s="49" customFormat="1" customHeight="1"/>
    <row r="709" s="49" customFormat="1" customHeight="1"/>
    <row r="710" s="49" customFormat="1" customHeight="1"/>
    <row r="711" s="49" customFormat="1" customHeight="1"/>
    <row r="712" s="49" customFormat="1" customHeight="1"/>
    <row r="713" s="49" customFormat="1" customHeight="1"/>
    <row r="714" s="49" customFormat="1" customHeight="1"/>
    <row r="715" s="49" customFormat="1" customHeight="1"/>
    <row r="716" s="49" customFormat="1" customHeight="1"/>
    <row r="717" s="49" customFormat="1" customHeight="1"/>
    <row r="718" s="49" customFormat="1" customHeight="1"/>
    <row r="719" s="49" customFormat="1" customHeight="1"/>
    <row r="720" s="49" customFormat="1" customHeight="1"/>
    <row r="721" s="49" customFormat="1" customHeight="1"/>
    <row r="722" s="49" customFormat="1" customHeight="1"/>
    <row r="723" s="49" customFormat="1" customHeight="1"/>
    <row r="724" s="49" customFormat="1" customHeight="1"/>
    <row r="725" s="49" customFormat="1" customHeight="1"/>
    <row r="726" s="49" customFormat="1" customHeight="1"/>
    <row r="727" s="49" customFormat="1" customHeight="1"/>
    <row r="728" s="49" customFormat="1" customHeight="1"/>
    <row r="729" s="49" customFormat="1" customHeight="1"/>
    <row r="730" s="49" customFormat="1" customHeight="1"/>
    <row r="731" s="49" customFormat="1" customHeight="1"/>
    <row r="732" s="49" customFormat="1" customHeight="1"/>
    <row r="733" s="49" customFormat="1" customHeight="1"/>
    <row r="734" s="49" customFormat="1" customHeight="1"/>
    <row r="735" s="49" customFormat="1" customHeight="1"/>
    <row r="736" s="49" customFormat="1" customHeight="1"/>
    <row r="737" s="49" customFormat="1" customHeight="1"/>
    <row r="738" s="49" customFormat="1" customHeight="1"/>
    <row r="739" s="49" customFormat="1" customHeight="1"/>
    <row r="740" s="49" customFormat="1" customHeight="1"/>
    <row r="741" s="49" customFormat="1" customHeight="1"/>
    <row r="742" s="49" customFormat="1" customHeight="1"/>
    <row r="743" s="49" customFormat="1" customHeight="1"/>
    <row r="744" s="49" customFormat="1" customHeight="1"/>
    <row r="745" s="49" customFormat="1" customHeight="1"/>
    <row r="746" s="49" customFormat="1" customHeight="1"/>
    <row r="747" s="49" customFormat="1" customHeight="1"/>
    <row r="748" s="49" customFormat="1" customHeight="1"/>
    <row r="749" s="49" customFormat="1" customHeight="1"/>
    <row r="750" s="49" customFormat="1" customHeight="1"/>
    <row r="751" s="49" customFormat="1" customHeight="1"/>
    <row r="752" s="49" customFormat="1" customHeight="1"/>
    <row r="753" s="49" customFormat="1" customHeight="1"/>
    <row r="754" s="49" customFormat="1" customHeight="1"/>
    <row r="755" s="49" customFormat="1" customHeight="1"/>
    <row r="756" s="49" customFormat="1" customHeight="1"/>
    <row r="757" s="49" customFormat="1" customHeight="1"/>
    <row r="758" s="49" customFormat="1" customHeight="1"/>
    <row r="759" s="49" customFormat="1" customHeight="1"/>
    <row r="760" s="49" customFormat="1" customHeight="1"/>
    <row r="761" s="49" customFormat="1" customHeight="1"/>
    <row r="762" s="49" customFormat="1" customHeight="1"/>
    <row r="763" s="49" customFormat="1" customHeight="1"/>
    <row r="764" s="49" customFormat="1" customHeight="1"/>
    <row r="765" s="49" customFormat="1" customHeight="1"/>
    <row r="766" s="49" customFormat="1" customHeight="1"/>
    <row r="767" s="49" customFormat="1" customHeight="1"/>
    <row r="768" s="49" customFormat="1" customHeight="1"/>
    <row r="769" s="49" customFormat="1" customHeight="1"/>
    <row r="770" s="49" customFormat="1" customHeight="1"/>
    <row r="771" s="49" customFormat="1" customHeight="1"/>
    <row r="772" s="49" customFormat="1" customHeight="1"/>
    <row r="773" s="49" customFormat="1" customHeight="1"/>
    <row r="774" s="49" customFormat="1" customHeight="1"/>
    <row r="775" s="49" customFormat="1" customHeight="1"/>
    <row r="776" s="49" customFormat="1" customHeight="1"/>
    <row r="777" s="49" customFormat="1" customHeight="1"/>
    <row r="778" s="49" customFormat="1" customHeight="1"/>
    <row r="779" s="49" customFormat="1" customHeight="1"/>
    <row r="780" s="49" customFormat="1" customHeight="1"/>
    <row r="781" s="49" customFormat="1" customHeight="1"/>
    <row r="782" s="49" customFormat="1" customHeight="1"/>
    <row r="783" s="49" customFormat="1" customHeight="1"/>
    <row r="784" s="49" customFormat="1" customHeight="1"/>
    <row r="785" s="49" customFormat="1" customHeight="1"/>
    <row r="786" s="49" customFormat="1" customHeight="1"/>
    <row r="787" s="49" customFormat="1" customHeight="1"/>
    <row r="788" s="49" customFormat="1" customHeight="1"/>
    <row r="789" s="49" customFormat="1" customHeight="1"/>
    <row r="790" s="49" customFormat="1" customHeight="1"/>
    <row r="791" s="49" customFormat="1" customHeight="1"/>
    <row r="792" s="49" customFormat="1" customHeight="1"/>
    <row r="793" s="49" customFormat="1" customHeight="1"/>
    <row r="794" s="49" customFormat="1" customHeight="1"/>
    <row r="795" s="49" customFormat="1" customHeight="1"/>
    <row r="796" s="49" customFormat="1" customHeight="1"/>
    <row r="797" s="49" customFormat="1" customHeight="1"/>
    <row r="798" s="49" customFormat="1" customHeight="1"/>
    <row r="799" s="49" customFormat="1" customHeight="1"/>
    <row r="800" s="49" customFormat="1" customHeight="1"/>
    <row r="801" s="49" customFormat="1" customHeight="1"/>
    <row r="802" s="49" customFormat="1" customHeight="1"/>
    <row r="803" s="49" customFormat="1" customHeight="1"/>
    <row r="804" s="49" customFormat="1" customHeight="1"/>
    <row r="805" s="49" customFormat="1" customHeight="1"/>
    <row r="806" s="49" customFormat="1" customHeight="1"/>
    <row r="807" s="49" customFormat="1" customHeight="1"/>
    <row r="808" s="49" customFormat="1" customHeight="1"/>
    <row r="809" s="49" customFormat="1" customHeight="1"/>
    <row r="810" s="49" customFormat="1" customHeight="1"/>
    <row r="811" s="49" customFormat="1" customHeight="1"/>
    <row r="812" s="49" customFormat="1" customHeight="1"/>
    <row r="813" s="49" customFormat="1" customHeight="1"/>
    <row r="814" s="49" customFormat="1" customHeight="1"/>
    <row r="815" s="49" customFormat="1" customHeight="1"/>
    <row r="816" s="49" customFormat="1" customHeight="1"/>
    <row r="817" s="49" customFormat="1" customHeight="1"/>
    <row r="818" s="49" customFormat="1" customHeight="1"/>
    <row r="819" s="49" customFormat="1" customHeight="1"/>
    <row r="820" s="49" customFormat="1" customHeight="1"/>
    <row r="821" s="49" customFormat="1" customHeight="1"/>
    <row r="822" s="49" customFormat="1" customHeight="1"/>
    <row r="823" s="49" customFormat="1" customHeight="1"/>
    <row r="824" s="49" customFormat="1" customHeight="1"/>
    <row r="825" s="49" customFormat="1" customHeight="1"/>
    <row r="826" s="49" customFormat="1" customHeight="1"/>
    <row r="827" s="49" customFormat="1" customHeight="1"/>
    <row r="828" s="49" customFormat="1" customHeight="1"/>
    <row r="829" s="49" customFormat="1" customHeight="1"/>
    <row r="830" s="49" customFormat="1" customHeight="1"/>
    <row r="831" s="49" customFormat="1" customHeight="1"/>
    <row r="832" s="49" customFormat="1" customHeight="1"/>
    <row r="833" s="49" customFormat="1" customHeight="1"/>
    <row r="834" s="49" customFormat="1" customHeight="1"/>
    <row r="835" s="49" customFormat="1" customHeight="1"/>
    <row r="836" s="49" customFormat="1" customHeight="1"/>
    <row r="837" s="49" customFormat="1" customHeight="1"/>
    <row r="838" s="49" customFormat="1" customHeight="1"/>
    <row r="839" s="49" customFormat="1" customHeight="1"/>
    <row r="840" s="49" customFormat="1" customHeight="1"/>
    <row r="841" s="49" customFormat="1" customHeight="1"/>
    <row r="842" s="49" customFormat="1" customHeight="1"/>
    <row r="843" s="49" customFormat="1" customHeight="1"/>
    <row r="844" s="49" customFormat="1" customHeight="1"/>
    <row r="845" s="49" customFormat="1" customHeight="1"/>
    <row r="846" s="49" customFormat="1" customHeight="1"/>
    <row r="847" s="49" customFormat="1" customHeight="1"/>
    <row r="848" s="49" customFormat="1" customHeight="1"/>
    <row r="849" s="49" customFormat="1" customHeight="1"/>
    <row r="850" s="49" customFormat="1" customHeight="1"/>
    <row r="851" s="49" customFormat="1" customHeight="1"/>
    <row r="852" s="49" customFormat="1" customHeight="1"/>
    <row r="853" s="49" customFormat="1" customHeight="1"/>
    <row r="854" s="49" customFormat="1" customHeight="1"/>
    <row r="855" s="49" customFormat="1" customHeight="1"/>
    <row r="856" s="49" customFormat="1" customHeight="1"/>
    <row r="857" s="49" customFormat="1" customHeight="1"/>
    <row r="858" s="49" customFormat="1" customHeight="1"/>
    <row r="859" s="49" customFormat="1" customHeight="1"/>
    <row r="860" s="49" customFormat="1" customHeight="1"/>
    <row r="861" s="49" customFormat="1" customHeight="1"/>
    <row r="862" s="49" customFormat="1" customHeight="1"/>
    <row r="863" s="49" customFormat="1" customHeight="1"/>
    <row r="864" s="49" customFormat="1" customHeight="1"/>
    <row r="865" s="49" customFormat="1" customHeight="1"/>
    <row r="866" s="49" customFormat="1" customHeight="1"/>
    <row r="867" s="49" customFormat="1" customHeight="1"/>
    <row r="868" s="49" customFormat="1" customHeight="1"/>
    <row r="869" s="49" customFormat="1" customHeight="1"/>
    <row r="870" s="49" customFormat="1" customHeight="1"/>
    <row r="871" s="49" customFormat="1" customHeight="1"/>
    <row r="872" s="49" customFormat="1" customHeight="1"/>
    <row r="873" s="49" customFormat="1" customHeight="1"/>
    <row r="874" s="49" customFormat="1" customHeight="1"/>
    <row r="875" s="49" customFormat="1" customHeight="1"/>
    <row r="876" s="49" customFormat="1" customHeight="1"/>
    <row r="877" s="49" customFormat="1" customHeight="1"/>
    <row r="878" s="49" customFormat="1" customHeight="1"/>
    <row r="879" s="49" customFormat="1" customHeight="1"/>
    <row r="880" s="49" customFormat="1" customHeight="1"/>
    <row r="881" s="49" customFormat="1" customHeight="1"/>
    <row r="882" s="49" customFormat="1" customHeight="1"/>
    <row r="883" s="49" customFormat="1" customHeight="1"/>
    <row r="884" s="49" customFormat="1" customHeight="1"/>
    <row r="885" s="49" customFormat="1" customHeight="1"/>
    <row r="886" s="49" customFormat="1" customHeight="1"/>
    <row r="887" s="49" customFormat="1" customHeight="1"/>
    <row r="888" s="49" customFormat="1" customHeight="1"/>
    <row r="889" s="49" customFormat="1" customHeight="1"/>
    <row r="890" s="49" customFormat="1" customHeight="1"/>
    <row r="891" s="49" customFormat="1" customHeight="1"/>
    <row r="892" s="49" customFormat="1" customHeight="1"/>
    <row r="893" s="49" customFormat="1" customHeight="1"/>
    <row r="894" s="49" customFormat="1" customHeight="1"/>
    <row r="895" s="49" customFormat="1" customHeight="1"/>
    <row r="896" s="49" customFormat="1" customHeight="1"/>
    <row r="897" s="49" customFormat="1" customHeight="1"/>
    <row r="898" s="49" customFormat="1" customHeight="1"/>
    <row r="899" s="49" customFormat="1" customHeight="1"/>
    <row r="900" s="49" customFormat="1" customHeight="1"/>
    <row r="901" s="49" customFormat="1" customHeight="1"/>
    <row r="902" s="49" customFormat="1" customHeight="1"/>
    <row r="903" s="49" customFormat="1" customHeight="1"/>
    <row r="904" s="49" customFormat="1" customHeight="1"/>
    <row r="905" s="49" customFormat="1" customHeight="1"/>
    <row r="906" s="49" customFormat="1" customHeight="1"/>
    <row r="907" s="49" customFormat="1" customHeight="1"/>
    <row r="908" s="49" customFormat="1" customHeight="1"/>
    <row r="909" s="49" customFormat="1" customHeight="1"/>
    <row r="910" s="49" customFormat="1" customHeight="1"/>
    <row r="911" s="49" customFormat="1" customHeight="1"/>
    <row r="912" s="49" customFormat="1" customHeight="1"/>
    <row r="913" s="49" customFormat="1" customHeight="1"/>
    <row r="914" s="49" customFormat="1" customHeight="1"/>
    <row r="915" s="49" customFormat="1" customHeight="1"/>
    <row r="916" s="49" customFormat="1" customHeight="1"/>
    <row r="917" s="49" customFormat="1" customHeight="1"/>
    <row r="918" s="49" customFormat="1" customHeight="1"/>
    <row r="919" s="49" customFormat="1" customHeight="1"/>
    <row r="920" s="49" customFormat="1" customHeight="1"/>
    <row r="921" s="49" customFormat="1" customHeight="1"/>
    <row r="922" s="49" customFormat="1" customHeight="1"/>
    <row r="923" s="49" customFormat="1" customHeight="1"/>
    <row r="924" s="49" customFormat="1" customHeight="1"/>
    <row r="925" s="49" customFormat="1" customHeight="1"/>
    <row r="926" s="49" customFormat="1" customHeight="1"/>
    <row r="927" s="49" customFormat="1" customHeight="1"/>
    <row r="928" s="49" customFormat="1" customHeight="1"/>
    <row r="929" s="49" customFormat="1" customHeight="1"/>
    <row r="930" s="49" customFormat="1" customHeight="1"/>
    <row r="931" s="49" customFormat="1" customHeight="1"/>
    <row r="932" s="49" customFormat="1" customHeight="1"/>
    <row r="933" s="49" customFormat="1" customHeight="1"/>
    <row r="934" s="49" customFormat="1" customHeight="1"/>
    <row r="935" s="49" customFormat="1" customHeight="1"/>
    <row r="936" s="49" customFormat="1" customHeight="1"/>
    <row r="937" s="49" customFormat="1" customHeight="1"/>
    <row r="938" s="49" customFormat="1" customHeight="1"/>
    <row r="939" s="49" customFormat="1" customHeight="1"/>
    <row r="940" s="49" customFormat="1" customHeight="1"/>
    <row r="941" s="49" customFormat="1" customHeight="1"/>
    <row r="942" s="49" customFormat="1" customHeight="1"/>
    <row r="943" s="49" customFormat="1" customHeight="1"/>
    <row r="944" s="49" customFormat="1" customHeight="1"/>
    <row r="945" s="49" customFormat="1" customHeight="1"/>
    <row r="946" s="49" customFormat="1" customHeight="1"/>
    <row r="947" s="49" customFormat="1" customHeight="1"/>
    <row r="948" s="49" customFormat="1" customHeight="1"/>
    <row r="949" s="49" customFormat="1" customHeight="1"/>
    <row r="950" s="49" customFormat="1" customHeight="1"/>
    <row r="951" s="49" customFormat="1" customHeight="1"/>
    <row r="952" s="49" customFormat="1" customHeight="1"/>
    <row r="953" s="49" customFormat="1" customHeight="1"/>
    <row r="954" s="49" customFormat="1" customHeight="1"/>
    <row r="955" s="49" customFormat="1" customHeight="1"/>
    <row r="956" s="49" customFormat="1" customHeight="1"/>
    <row r="957" s="49" customFormat="1" customHeight="1"/>
    <row r="958" s="49" customFormat="1" customHeight="1"/>
    <row r="959" s="49" customFormat="1" customHeight="1"/>
    <row r="960" s="49" customFormat="1" customHeight="1"/>
    <row r="961" s="49" customFormat="1" customHeight="1"/>
    <row r="962" s="49" customFormat="1" customHeight="1"/>
    <row r="963" s="49" customFormat="1" customHeight="1"/>
    <row r="964" s="49" customFormat="1" customHeight="1"/>
    <row r="965" s="49" customFormat="1" customHeight="1"/>
    <row r="966" s="49" customFormat="1" customHeight="1"/>
    <row r="967" s="49" customFormat="1" customHeight="1"/>
    <row r="968" s="49" customFormat="1" customHeight="1"/>
    <row r="969" s="49" customFormat="1" customHeight="1"/>
    <row r="970" s="49" customFormat="1" customHeight="1"/>
    <row r="971" s="49" customFormat="1" customHeight="1"/>
    <row r="972" s="49" customFormat="1" customHeight="1"/>
    <row r="973" s="49" customFormat="1" customHeight="1"/>
    <row r="974" s="49" customFormat="1" customHeight="1"/>
    <row r="975" s="49" customFormat="1" customHeight="1"/>
    <row r="976" s="49" customFormat="1" customHeight="1"/>
    <row r="977" s="49" customFormat="1" customHeight="1"/>
    <row r="978" s="49" customFormat="1" customHeight="1"/>
    <row r="979" s="49" customFormat="1" customHeight="1"/>
    <row r="980" s="49" customFormat="1" customHeight="1"/>
    <row r="981" s="49" customFormat="1" customHeight="1"/>
    <row r="982" s="49" customFormat="1" customHeight="1"/>
    <row r="983" s="49" customFormat="1" customHeight="1"/>
    <row r="984" s="49" customFormat="1" customHeight="1"/>
    <row r="985" s="49" customFormat="1" customHeight="1"/>
    <row r="986" s="49" customFormat="1" customHeight="1"/>
    <row r="987" s="49" customFormat="1" customHeight="1"/>
    <row r="988" s="49" customFormat="1" customHeight="1"/>
    <row r="989" s="49" customFormat="1" customHeight="1"/>
    <row r="990" s="49" customFormat="1" customHeight="1"/>
    <row r="991" s="49" customFormat="1" customHeight="1"/>
    <row r="992" s="49" customFormat="1" customHeight="1"/>
    <row r="993" s="49" customFormat="1" customHeight="1"/>
    <row r="994" s="49" customFormat="1" customHeight="1"/>
    <row r="995" s="49" customFormat="1" customHeight="1"/>
    <row r="996" s="49" customFormat="1" customHeight="1"/>
    <row r="997" s="49" customFormat="1" customHeight="1"/>
    <row r="998" s="49" customFormat="1" customHeight="1"/>
    <row r="999" s="49" customFormat="1" customHeight="1"/>
    <row r="1000" s="49" customFormat="1" customHeight="1"/>
    <row r="1001" s="49" customFormat="1" customHeight="1"/>
    <row r="1002" s="49" customFormat="1" customHeight="1"/>
    <row r="1003" s="49" customFormat="1" customHeight="1"/>
    <row r="1004" s="49" customFormat="1" customHeight="1"/>
    <row r="1005" s="49" customFormat="1" customHeight="1"/>
    <row r="1006" s="49" customFormat="1" customHeight="1"/>
    <row r="1007" s="49" customFormat="1" customHeight="1"/>
    <row r="1008" s="49" customFormat="1" customHeight="1"/>
    <row r="1009" s="49" customFormat="1" customHeight="1"/>
    <row r="1010" s="49" customFormat="1" customHeight="1"/>
    <row r="1011" s="49" customFormat="1" customHeight="1"/>
    <row r="1012" s="49" customFormat="1" customHeight="1"/>
    <row r="1013" s="49" customFormat="1" customHeight="1"/>
    <row r="1014" s="49" customFormat="1" customHeight="1"/>
    <row r="1015" s="49" customFormat="1" customHeight="1"/>
    <row r="1016" s="49" customFormat="1" customHeight="1"/>
    <row r="1017" s="49" customFormat="1" customHeight="1"/>
    <row r="1018" s="49" customFormat="1" customHeight="1"/>
    <row r="1019" s="49" customFormat="1" customHeight="1"/>
    <row r="1020" s="49" customFormat="1" customHeight="1"/>
    <row r="1021" s="49" customFormat="1" customHeight="1"/>
    <row r="1022" s="49" customFormat="1" customHeight="1"/>
    <row r="1023" s="49" customFormat="1" customHeight="1"/>
    <row r="1024" s="49" customFormat="1" customHeight="1"/>
    <row r="1025" s="49" customFormat="1" customHeight="1"/>
    <row r="1026" s="49" customFormat="1" customHeight="1"/>
    <row r="1027" s="49" customFormat="1" customHeight="1"/>
    <row r="1028" s="49" customFormat="1" customHeight="1"/>
    <row r="1029" s="49" customFormat="1" customHeight="1"/>
    <row r="1030" s="49" customFormat="1" customHeight="1"/>
    <row r="1031" s="49" customFormat="1" customHeight="1"/>
    <row r="1032" s="49" customFormat="1" customHeight="1"/>
    <row r="1033" s="49" customFormat="1" customHeight="1"/>
    <row r="1034" s="49" customFormat="1" customHeight="1"/>
    <row r="1035" s="49" customFormat="1" customHeight="1"/>
    <row r="1036" s="49" customFormat="1" customHeight="1"/>
    <row r="1037" s="49" customFormat="1" customHeight="1"/>
    <row r="1038" s="49" customFormat="1" customHeight="1"/>
    <row r="1039" s="49" customFormat="1" customHeight="1"/>
    <row r="1040" s="49" customFormat="1" customHeight="1"/>
    <row r="1041" s="49" customFormat="1" customHeight="1"/>
    <row r="1042" s="49" customFormat="1" customHeight="1"/>
    <row r="1043" s="49" customFormat="1" customHeight="1"/>
    <row r="1044" s="49" customFormat="1" customHeight="1"/>
    <row r="1045" s="49" customFormat="1" customHeight="1"/>
    <row r="1046" s="49" customFormat="1" customHeight="1"/>
    <row r="1047" s="49" customFormat="1" customHeight="1"/>
    <row r="1048" s="49" customFormat="1" customHeight="1"/>
    <row r="1049" s="49" customFormat="1" customHeight="1"/>
    <row r="1050" s="49" customFormat="1" customHeight="1"/>
    <row r="1051" s="49" customFormat="1" customHeight="1"/>
    <row r="1052" s="49" customFormat="1" customHeight="1"/>
    <row r="1053" s="49" customFormat="1" customHeight="1"/>
    <row r="1054" s="49" customFormat="1" customHeight="1"/>
    <row r="1055" s="49" customFormat="1" customHeight="1"/>
    <row r="1056" s="49" customFormat="1" customHeight="1"/>
    <row r="1057" s="49" customFormat="1" customHeight="1"/>
    <row r="1058" s="49" customFormat="1" customHeight="1"/>
    <row r="1059" s="49" customFormat="1" customHeight="1"/>
    <row r="1060" s="49" customFormat="1" customHeight="1"/>
    <row r="1061" s="49" customFormat="1" customHeight="1"/>
    <row r="1062" s="49" customFormat="1" customHeight="1"/>
    <row r="1063" s="49" customFormat="1" customHeight="1"/>
    <row r="1064" s="49" customFormat="1" customHeight="1"/>
    <row r="1065" s="49" customFormat="1" customHeight="1"/>
    <row r="1066" s="49" customFormat="1" customHeight="1"/>
    <row r="1067" s="49" customFormat="1" customHeight="1"/>
    <row r="1068" s="49" customFormat="1" customHeight="1"/>
    <row r="1069" s="49" customFormat="1" customHeight="1"/>
    <row r="1070" s="49" customFormat="1" customHeight="1"/>
    <row r="1071" s="49" customFormat="1" customHeight="1"/>
    <row r="1072" s="49" customFormat="1" customHeight="1"/>
    <row r="1073" s="49" customFormat="1" customHeight="1"/>
    <row r="1074" s="49" customFormat="1" customHeight="1"/>
    <row r="1075" s="49" customFormat="1" customHeight="1"/>
    <row r="1076" s="49" customFormat="1" customHeight="1"/>
    <row r="1077" s="49" customFormat="1" customHeight="1"/>
    <row r="1078" s="49" customFormat="1" customHeight="1"/>
    <row r="1079" s="49" customFormat="1" customHeight="1"/>
    <row r="1080" s="49" customFormat="1" customHeight="1"/>
    <row r="1081" s="49" customFormat="1" customHeight="1"/>
    <row r="1082" s="49" customFormat="1" customHeight="1"/>
    <row r="1083" s="49" customFormat="1" customHeight="1"/>
    <row r="1084" s="49" customFormat="1" customHeight="1"/>
    <row r="1085" s="49" customFormat="1" customHeight="1"/>
    <row r="1086" s="49" customFormat="1" customHeight="1"/>
    <row r="1087" s="49" customFormat="1" customHeight="1"/>
    <row r="1088" s="49" customFormat="1" customHeight="1"/>
    <row r="1089" s="49" customFormat="1" customHeight="1"/>
    <row r="1090" s="49" customFormat="1" customHeight="1"/>
    <row r="1091" s="49" customFormat="1" customHeight="1"/>
    <row r="1092" s="49" customFormat="1" customHeight="1"/>
    <row r="1093" s="49" customFormat="1" customHeight="1"/>
    <row r="1094" s="49" customFormat="1" customHeight="1"/>
    <row r="1095" s="49" customFormat="1" customHeight="1"/>
    <row r="1096" s="49" customFormat="1" customHeight="1"/>
    <row r="1097" s="49" customFormat="1" customHeight="1"/>
    <row r="1098" s="49" customFormat="1" customHeight="1"/>
    <row r="1099" s="49" customFormat="1" customHeight="1"/>
    <row r="1100" s="49" customFormat="1" customHeight="1"/>
    <row r="1101" s="49" customFormat="1" customHeight="1"/>
    <row r="1102" s="49" customFormat="1" customHeight="1"/>
    <row r="1103" s="49" customFormat="1" customHeight="1"/>
    <row r="1104" s="49" customFormat="1" customHeight="1"/>
    <row r="1105" s="49" customFormat="1" customHeight="1"/>
    <row r="1106" s="49" customFormat="1" customHeight="1"/>
    <row r="1107" s="49" customFormat="1" customHeight="1"/>
    <row r="1108" s="49" customFormat="1" customHeight="1"/>
    <row r="1109" s="49" customFormat="1" customHeight="1"/>
    <row r="1110" s="49" customFormat="1" customHeight="1"/>
    <row r="1111" s="49" customFormat="1" customHeight="1"/>
    <row r="1112" s="49" customFormat="1" customHeight="1"/>
    <row r="1113" s="49" customFormat="1" customHeight="1"/>
    <row r="1114" s="49" customFormat="1" customHeight="1"/>
    <row r="1115" s="49" customFormat="1" customHeight="1"/>
    <row r="1116" s="49" customFormat="1" customHeight="1"/>
    <row r="1117" s="49" customFormat="1" customHeight="1"/>
    <row r="1118" s="49" customFormat="1" customHeight="1"/>
    <row r="1119" s="49" customFormat="1" customHeight="1"/>
    <row r="1120" s="49" customFormat="1" customHeight="1"/>
    <row r="1121" s="49" customFormat="1" customHeight="1"/>
    <row r="1122" s="49" customFormat="1" customHeight="1"/>
    <row r="1123" s="49" customFormat="1" customHeight="1"/>
    <row r="1124" s="49" customFormat="1" customHeight="1"/>
    <row r="1125" s="49" customFormat="1" customHeight="1"/>
    <row r="1126" s="49" customFormat="1" customHeight="1"/>
    <row r="1127" s="49" customFormat="1" customHeight="1"/>
    <row r="1128" s="49" customFormat="1" customHeight="1"/>
    <row r="1129" s="49" customFormat="1" customHeight="1"/>
    <row r="1130" s="49" customFormat="1" customHeight="1"/>
    <row r="1131" s="49" customFormat="1" customHeight="1"/>
    <row r="1132" s="49" customFormat="1" customHeight="1"/>
    <row r="1133" s="49" customFormat="1" customHeight="1"/>
    <row r="1134" s="49" customFormat="1" customHeight="1"/>
    <row r="1135" s="49" customFormat="1" customHeight="1"/>
    <row r="1136" s="49" customFormat="1" customHeight="1"/>
    <row r="1137" s="49" customFormat="1" customHeight="1"/>
    <row r="1138" s="49" customFormat="1" customHeight="1"/>
    <row r="1139" s="49" customFormat="1" customHeight="1"/>
    <row r="1140" s="49" customFormat="1" customHeight="1"/>
    <row r="1141" s="49" customFormat="1" customHeight="1"/>
    <row r="1142" s="49" customFormat="1" customHeight="1"/>
    <row r="1143" s="49" customFormat="1" customHeight="1"/>
    <row r="1144" s="49" customFormat="1" customHeight="1"/>
    <row r="1145" s="49" customFormat="1" customHeight="1"/>
    <row r="1146" s="49" customFormat="1" customHeight="1"/>
    <row r="1147" s="49" customFormat="1" customHeight="1"/>
    <row r="1148" s="49" customFormat="1" customHeight="1"/>
    <row r="1149" s="49" customFormat="1" customHeight="1"/>
    <row r="1150" s="49" customFormat="1" customHeight="1"/>
    <row r="1151" s="49" customFormat="1" customHeight="1"/>
    <row r="1152" s="49" customFormat="1" customHeight="1"/>
    <row r="1153" s="49" customFormat="1" customHeight="1"/>
    <row r="1154" s="49" customFormat="1" customHeight="1"/>
    <row r="1155" s="49" customFormat="1" customHeight="1"/>
    <row r="1156" s="49" customFormat="1" customHeight="1"/>
    <row r="1157" s="49" customFormat="1" customHeight="1"/>
    <row r="1158" s="49" customFormat="1" customHeight="1"/>
    <row r="1159" s="49" customFormat="1" customHeight="1"/>
    <row r="1160" s="49" customFormat="1" customHeight="1"/>
    <row r="1161" s="49" customFormat="1" customHeight="1"/>
    <row r="1162" s="49" customFormat="1" customHeight="1"/>
    <row r="1163" s="49" customFormat="1" customHeight="1"/>
    <row r="1164" s="49" customFormat="1" customHeight="1"/>
    <row r="1165" s="49" customFormat="1" customHeight="1"/>
    <row r="1166" s="49" customFormat="1" customHeight="1"/>
    <row r="1167" s="49" customFormat="1" customHeight="1"/>
    <row r="1168" s="49" customFormat="1" customHeight="1"/>
    <row r="1169" s="49" customFormat="1" customHeight="1"/>
    <row r="1170" s="49" customFormat="1" customHeight="1"/>
    <row r="1171" s="49" customFormat="1" customHeight="1"/>
    <row r="1172" s="49" customFormat="1" customHeight="1"/>
    <row r="1173" s="49" customFormat="1" customHeight="1"/>
    <row r="1174" s="49" customFormat="1" customHeight="1"/>
    <row r="1175" s="49" customFormat="1" customHeight="1"/>
    <row r="1176" s="49" customFormat="1" customHeight="1"/>
    <row r="1177" s="49" customFormat="1" customHeight="1"/>
    <row r="1178" s="49" customFormat="1" customHeight="1"/>
    <row r="1179" s="49" customFormat="1" customHeight="1"/>
    <row r="1180" s="49" customFormat="1" customHeight="1"/>
    <row r="1181" s="49" customFormat="1" customHeight="1"/>
    <row r="1182" s="49" customFormat="1" customHeight="1"/>
    <row r="1183" s="49" customFormat="1" customHeight="1"/>
    <row r="1184" s="49" customFormat="1" customHeight="1"/>
    <row r="1185" s="49" customFormat="1" customHeight="1"/>
    <row r="1186" s="49" customFormat="1" customHeight="1"/>
    <row r="1187" s="49" customFormat="1" customHeight="1"/>
    <row r="1188" s="49" customFormat="1" customHeight="1"/>
    <row r="1189" s="49" customFormat="1" customHeight="1"/>
    <row r="1190" s="49" customFormat="1" customHeight="1"/>
    <row r="1191" s="49" customFormat="1" customHeight="1"/>
    <row r="1192" s="49" customFormat="1" customHeight="1"/>
    <row r="1193" s="49" customFormat="1" customHeight="1"/>
    <row r="1194" s="49" customFormat="1" customHeight="1"/>
    <row r="1195" s="49" customFormat="1" customHeight="1"/>
    <row r="1196" s="49" customFormat="1" customHeight="1"/>
    <row r="1197" s="49" customFormat="1" customHeight="1"/>
    <row r="1198" s="49" customFormat="1" customHeight="1"/>
    <row r="1199" s="49" customFormat="1" customHeight="1"/>
    <row r="1200" s="49" customFormat="1" customHeight="1"/>
    <row r="1201" s="49" customFormat="1" customHeight="1"/>
    <row r="1202" s="49" customFormat="1" customHeight="1"/>
    <row r="1203" s="49" customFormat="1" customHeight="1"/>
    <row r="1204" s="49" customFormat="1" customHeight="1"/>
    <row r="1205" s="49" customFormat="1" customHeight="1"/>
    <row r="1206" s="49" customFormat="1" customHeight="1"/>
    <row r="1207" s="49" customFormat="1" customHeight="1"/>
    <row r="1208" s="49" customFormat="1" customHeight="1"/>
    <row r="1209" s="49" customFormat="1" customHeight="1"/>
    <row r="1210" s="49" customFormat="1" customHeight="1"/>
    <row r="1211" s="49" customFormat="1" customHeight="1"/>
    <row r="1212" s="49" customFormat="1" customHeight="1"/>
    <row r="1213" s="49" customFormat="1" customHeight="1"/>
    <row r="1214" s="49" customFormat="1" customHeight="1"/>
    <row r="1215" s="49" customFormat="1" customHeight="1"/>
    <row r="1216" s="49" customFormat="1" customHeight="1"/>
    <row r="1217" s="49" customFormat="1" customHeight="1"/>
    <row r="1218" s="49" customFormat="1" customHeight="1"/>
    <row r="1219" s="49" customFormat="1" customHeight="1"/>
    <row r="1220" s="49" customFormat="1" customHeight="1"/>
    <row r="1221" s="49" customFormat="1" customHeight="1"/>
    <row r="1222" s="49" customFormat="1" customHeight="1"/>
    <row r="1223" s="49" customFormat="1" customHeight="1"/>
    <row r="1224" s="49" customFormat="1" customHeight="1"/>
    <row r="1225" s="49" customFormat="1" customHeight="1"/>
    <row r="1226" s="49" customFormat="1" customHeight="1"/>
    <row r="1227" s="49" customFormat="1" customHeight="1"/>
    <row r="1228" s="49" customFormat="1" customHeight="1"/>
    <row r="1229" s="49" customFormat="1" customHeight="1"/>
    <row r="1230" s="49" customFormat="1" customHeight="1"/>
    <row r="1231" s="49" customFormat="1" customHeight="1"/>
    <row r="1232" s="49" customFormat="1" customHeight="1"/>
    <row r="1233" s="49" customFormat="1" customHeight="1"/>
    <row r="1234" s="49" customFormat="1" customHeight="1"/>
    <row r="1235" s="49" customFormat="1" customHeight="1"/>
    <row r="1236" s="49" customFormat="1" customHeight="1"/>
    <row r="1237" s="49" customFormat="1" customHeight="1"/>
    <row r="1238" s="49" customFormat="1" customHeight="1"/>
    <row r="1239" s="49" customFormat="1" customHeight="1"/>
    <row r="1240" s="49" customFormat="1" customHeight="1"/>
    <row r="1241" s="49" customFormat="1" customHeight="1"/>
    <row r="1242" s="49" customFormat="1" customHeight="1"/>
    <row r="1243" s="49" customFormat="1" customHeight="1"/>
    <row r="1244" s="49" customFormat="1" customHeight="1"/>
    <row r="1245" s="49" customFormat="1" customHeight="1"/>
    <row r="1246" s="49" customFormat="1" customHeight="1"/>
    <row r="1247" s="49" customFormat="1" customHeight="1"/>
    <row r="1248" s="49" customFormat="1" customHeight="1"/>
    <row r="1249" s="49" customFormat="1" customHeight="1"/>
    <row r="1250" s="49" customFormat="1" customHeight="1"/>
    <row r="1251" s="49" customFormat="1" customHeight="1"/>
    <row r="1252" s="49" customFormat="1" customHeight="1"/>
    <row r="1253" s="49" customFormat="1" customHeight="1"/>
    <row r="1254" s="49" customFormat="1" customHeight="1"/>
    <row r="1255" s="49" customFormat="1" customHeight="1"/>
    <row r="1256" s="49" customFormat="1" customHeight="1"/>
    <row r="1257" s="49" customFormat="1" customHeight="1"/>
    <row r="1258" s="49" customFormat="1" customHeight="1"/>
    <row r="1259" s="49" customFormat="1" customHeight="1"/>
    <row r="1260" s="49" customFormat="1" customHeight="1"/>
    <row r="1261" s="49" customFormat="1" customHeight="1"/>
    <row r="1262" s="49" customFormat="1" customHeight="1"/>
    <row r="1263" s="49" customFormat="1" customHeight="1"/>
    <row r="1264" s="49" customFormat="1" customHeight="1"/>
    <row r="1265" s="49" customFormat="1" customHeight="1"/>
    <row r="1266" s="49" customFormat="1" customHeight="1"/>
    <row r="1267" s="49" customFormat="1" customHeight="1"/>
    <row r="1268" s="49" customFormat="1" customHeight="1"/>
    <row r="1269" s="49" customFormat="1" customHeight="1"/>
    <row r="1270" s="49" customFormat="1" customHeight="1"/>
    <row r="1271" s="49" customFormat="1" customHeight="1"/>
    <row r="1272" s="49" customFormat="1" customHeight="1"/>
    <row r="1273" s="49" customFormat="1" customHeight="1"/>
    <row r="1274" s="49" customFormat="1" customHeight="1"/>
    <row r="1275" s="49" customFormat="1" customHeight="1"/>
    <row r="1276" s="49" customFormat="1" customHeight="1"/>
    <row r="1277" s="49" customFormat="1" customHeight="1"/>
    <row r="1278" s="49" customFormat="1" customHeight="1"/>
    <row r="1279" s="49" customFormat="1" customHeight="1"/>
    <row r="1280" s="49" customFormat="1" customHeight="1"/>
    <row r="1281" s="49" customFormat="1" customHeight="1"/>
    <row r="1282" s="49" customFormat="1" customHeight="1"/>
    <row r="1283" s="49" customFormat="1" customHeight="1"/>
    <row r="1284" s="49" customFormat="1" customHeight="1"/>
    <row r="1285" s="49" customFormat="1" customHeight="1"/>
    <row r="1286" s="49" customFormat="1" customHeight="1"/>
    <row r="1287" s="49" customFormat="1" customHeight="1"/>
    <row r="1288" s="49" customFormat="1" customHeight="1"/>
    <row r="1289" s="49" customFormat="1" customHeight="1"/>
    <row r="1290" s="49" customFormat="1" customHeight="1"/>
    <row r="1291" s="49" customFormat="1" customHeight="1"/>
    <row r="1292" s="49" customFormat="1" customHeight="1"/>
    <row r="1293" s="49" customFormat="1" customHeight="1"/>
    <row r="1294" s="49" customFormat="1" customHeight="1"/>
    <row r="1295" s="49" customFormat="1" customHeight="1"/>
    <row r="1296" s="49" customFormat="1" customHeight="1"/>
    <row r="1297" s="49" customFormat="1" customHeight="1"/>
    <row r="1298" s="49" customFormat="1" customHeight="1"/>
    <row r="1299" s="49" customFormat="1" customHeight="1"/>
    <row r="1300" s="49" customFormat="1" customHeight="1"/>
    <row r="1301" s="49" customFormat="1" customHeight="1"/>
    <row r="1302" s="49" customFormat="1" customHeight="1"/>
    <row r="1303" s="49" customFormat="1" customHeight="1"/>
    <row r="1304" s="49" customFormat="1" customHeight="1"/>
    <row r="1305" s="49" customFormat="1" customHeight="1"/>
    <row r="1306" s="49" customFormat="1" customHeight="1"/>
    <row r="1307" s="49" customFormat="1" customHeight="1"/>
    <row r="1308" s="49" customFormat="1" customHeight="1"/>
    <row r="1309" s="49" customFormat="1" customHeight="1"/>
    <row r="1310" s="49" customFormat="1" customHeight="1"/>
    <row r="1311" s="49" customFormat="1" customHeight="1"/>
    <row r="1312" s="49" customFormat="1" customHeight="1"/>
    <row r="1313" s="49" customFormat="1" customHeight="1"/>
    <row r="1314" s="49" customFormat="1" customHeight="1"/>
    <row r="1315" s="49" customFormat="1" customHeight="1"/>
    <row r="1316" s="49" customFormat="1" customHeight="1"/>
    <row r="1317" s="49" customFormat="1" customHeight="1"/>
    <row r="1318" s="49" customFormat="1" customHeight="1"/>
    <row r="1319" s="49" customFormat="1" customHeight="1"/>
    <row r="1320" s="49" customFormat="1" customHeight="1"/>
    <row r="1321" s="49" customFormat="1" customHeight="1"/>
    <row r="1322" s="49" customFormat="1" customHeight="1"/>
    <row r="1323" s="49" customFormat="1" customHeight="1"/>
    <row r="1324" s="49" customFormat="1" customHeight="1"/>
    <row r="1325" s="49" customFormat="1" customHeight="1"/>
    <row r="1326" s="49" customFormat="1" customHeight="1"/>
    <row r="1327" s="49" customFormat="1" customHeight="1"/>
    <row r="1328" s="49" customFormat="1" customHeight="1"/>
    <row r="1329" s="49" customFormat="1" customHeight="1"/>
    <row r="1330" s="49" customFormat="1" customHeight="1"/>
    <row r="1331" s="49" customFormat="1" customHeight="1"/>
    <row r="1332" s="49" customFormat="1" customHeight="1"/>
    <row r="1333" s="49" customFormat="1" customHeight="1"/>
    <row r="1334" s="49" customFormat="1" customHeight="1"/>
    <row r="1335" s="49" customFormat="1" customHeight="1"/>
    <row r="1336" s="49" customFormat="1" customHeight="1"/>
    <row r="1337" s="49" customFormat="1" customHeight="1"/>
    <row r="1338" s="49" customFormat="1" customHeight="1"/>
    <row r="1339" s="49" customFormat="1" customHeight="1"/>
    <row r="1340" s="49" customFormat="1" customHeight="1"/>
    <row r="1341" s="49" customFormat="1" customHeight="1"/>
    <row r="1342" s="49" customFormat="1" customHeight="1"/>
    <row r="1343" s="49" customFormat="1" customHeight="1"/>
    <row r="1344" s="49" customFormat="1" customHeight="1"/>
    <row r="1345" s="49" customFormat="1" customHeight="1"/>
    <row r="1346" s="49" customFormat="1" customHeight="1"/>
    <row r="1347" s="49" customFormat="1" customHeight="1"/>
    <row r="1348" s="49" customFormat="1" customHeight="1"/>
    <row r="1349" s="49" customFormat="1" customHeight="1"/>
    <row r="1350" s="49" customFormat="1" customHeight="1"/>
    <row r="1351" s="49" customFormat="1" customHeight="1"/>
    <row r="1352" s="49" customFormat="1" customHeight="1"/>
    <row r="1353" s="49" customFormat="1" customHeight="1"/>
    <row r="1354" s="49" customFormat="1" customHeight="1"/>
    <row r="1355" s="49" customFormat="1" customHeight="1"/>
    <row r="1356" s="49" customFormat="1" customHeight="1"/>
    <row r="1357" s="49" customFormat="1" customHeight="1"/>
    <row r="1358" s="49" customFormat="1" customHeight="1"/>
    <row r="1359" s="49" customFormat="1" customHeight="1"/>
    <row r="1360" s="49" customFormat="1" customHeight="1"/>
    <row r="1361" s="49" customFormat="1" customHeight="1"/>
    <row r="1362" s="49" customFormat="1" customHeight="1"/>
    <row r="1363" s="49" customFormat="1" customHeight="1"/>
    <row r="1364" s="49" customFormat="1" customHeight="1"/>
    <row r="1365" s="49" customFormat="1" customHeight="1"/>
    <row r="1366" s="49" customFormat="1" customHeight="1"/>
    <row r="1367" s="49" customFormat="1" customHeight="1"/>
    <row r="1368" s="49" customFormat="1" customHeight="1"/>
    <row r="1369" s="49" customFormat="1" customHeight="1"/>
    <row r="1370" s="49" customFormat="1" customHeight="1"/>
    <row r="1371" s="49" customFormat="1" customHeight="1"/>
    <row r="1372" s="49" customFormat="1" customHeight="1"/>
    <row r="1373" s="49" customFormat="1" customHeight="1"/>
    <row r="1374" s="49" customFormat="1" customHeight="1"/>
    <row r="1375" s="49" customFormat="1" customHeight="1"/>
    <row r="1376" s="49" customFormat="1" customHeight="1"/>
    <row r="1377" s="49" customFormat="1" customHeight="1"/>
    <row r="1378" s="49" customFormat="1" customHeight="1"/>
    <row r="1379" s="49" customFormat="1" customHeight="1"/>
    <row r="1380" s="49" customFormat="1" customHeight="1"/>
    <row r="1381" s="49" customFormat="1" customHeight="1"/>
    <row r="1382" s="49" customFormat="1" customHeight="1"/>
    <row r="1383" s="49" customFormat="1" customHeight="1"/>
    <row r="1384" s="49" customFormat="1" customHeight="1"/>
    <row r="1385" s="49" customFormat="1" customHeight="1"/>
    <row r="1386" s="49" customFormat="1" customHeight="1"/>
    <row r="1387" s="49" customFormat="1" customHeight="1"/>
    <row r="1388" s="49" customFormat="1" customHeight="1"/>
    <row r="1389" s="49" customFormat="1" customHeight="1"/>
    <row r="1390" s="49" customFormat="1" customHeight="1"/>
    <row r="1391" s="49" customFormat="1" customHeight="1"/>
    <row r="1392" s="49" customFormat="1" customHeight="1"/>
    <row r="1393" s="49" customFormat="1" customHeight="1"/>
    <row r="1394" s="49" customFormat="1" customHeight="1"/>
    <row r="1395" s="49" customFormat="1" customHeight="1"/>
    <row r="1396" s="49" customFormat="1" customHeight="1"/>
    <row r="1397" s="49" customFormat="1" customHeight="1"/>
    <row r="1398" s="49" customFormat="1" customHeight="1"/>
    <row r="1399" s="49" customFormat="1" customHeight="1"/>
    <row r="1400" s="49" customFormat="1" customHeight="1"/>
    <row r="1401" s="49" customFormat="1" customHeight="1"/>
    <row r="1402" s="49" customFormat="1" customHeight="1"/>
    <row r="1403" s="49" customFormat="1" customHeight="1"/>
    <row r="1404" s="49" customFormat="1" customHeight="1"/>
    <row r="1405" s="49" customFormat="1" customHeight="1"/>
    <row r="1406" s="49" customFormat="1" customHeight="1"/>
    <row r="1407" s="49" customFormat="1" customHeight="1"/>
    <row r="1408" s="49" customFormat="1" customHeight="1"/>
    <row r="1409" s="49" customFormat="1" customHeight="1"/>
    <row r="1410" s="49" customFormat="1" customHeight="1"/>
    <row r="1411" s="49" customFormat="1" customHeight="1"/>
    <row r="1412" s="49" customFormat="1" customHeight="1"/>
    <row r="1413" s="49" customFormat="1" customHeight="1"/>
    <row r="1414" s="49" customFormat="1" customHeight="1"/>
    <row r="1415" s="49" customFormat="1" customHeight="1"/>
    <row r="1416" s="49" customFormat="1" customHeight="1"/>
    <row r="1417" s="49" customFormat="1" customHeight="1"/>
    <row r="1418" s="49" customFormat="1" customHeight="1"/>
    <row r="1419" s="49" customFormat="1" customHeight="1"/>
    <row r="1420" s="49" customFormat="1" customHeight="1"/>
    <row r="1421" s="49" customFormat="1" customHeight="1"/>
    <row r="1422" s="49" customFormat="1" customHeight="1"/>
    <row r="1423" s="49" customFormat="1" customHeight="1"/>
    <row r="1424" s="49" customFormat="1" customHeight="1"/>
    <row r="1425" s="49" customFormat="1" customHeight="1"/>
    <row r="1426" s="49" customFormat="1" customHeight="1"/>
    <row r="1427" s="49" customFormat="1" customHeight="1"/>
    <row r="1428" s="49" customFormat="1" customHeight="1"/>
    <row r="1429" s="49" customFormat="1" customHeight="1"/>
    <row r="1430" s="49" customFormat="1" customHeight="1"/>
    <row r="1431" s="49" customFormat="1" customHeight="1"/>
    <row r="1432" s="49" customFormat="1" customHeight="1"/>
    <row r="1433" s="49" customFormat="1" customHeight="1"/>
    <row r="1434" s="49" customFormat="1" customHeight="1"/>
    <row r="1435" s="49" customFormat="1" customHeight="1"/>
    <row r="1436" s="49" customFormat="1" customHeight="1"/>
    <row r="1437" s="49" customFormat="1" customHeight="1"/>
    <row r="1438" s="49" customFormat="1" customHeight="1"/>
    <row r="1439" s="49" customFormat="1" customHeight="1"/>
    <row r="1440" s="49" customFormat="1" customHeight="1"/>
    <row r="1441" s="49" customFormat="1" customHeight="1"/>
    <row r="1442" s="49" customFormat="1" customHeight="1"/>
    <row r="1443" s="49" customFormat="1" customHeight="1"/>
    <row r="1444" s="49" customFormat="1" customHeight="1"/>
    <row r="1445" s="49" customFormat="1" customHeight="1"/>
    <row r="1446" s="49" customFormat="1" customHeight="1"/>
    <row r="1447" s="49" customFormat="1" customHeight="1"/>
    <row r="1448" s="49" customFormat="1" customHeight="1"/>
    <row r="1449" s="49" customFormat="1" customHeight="1"/>
    <row r="1450" s="49" customFormat="1" customHeight="1"/>
    <row r="1451" s="49" customFormat="1" customHeight="1"/>
    <row r="1452" s="49" customFormat="1" customHeight="1"/>
    <row r="1453" s="49" customFormat="1" customHeight="1"/>
    <row r="1454" s="49" customFormat="1" customHeight="1"/>
    <row r="1455" s="49" customFormat="1" customHeight="1"/>
    <row r="1456" s="49" customFormat="1" customHeight="1"/>
    <row r="1457" s="49" customFormat="1" customHeight="1"/>
    <row r="1458" s="49" customFormat="1" customHeight="1"/>
    <row r="1459" s="49" customFormat="1" customHeight="1"/>
    <row r="1460" s="49" customFormat="1" customHeight="1"/>
    <row r="1461" s="49" customFormat="1" customHeight="1"/>
    <row r="1462" s="49" customFormat="1" customHeight="1"/>
    <row r="1463" s="49" customFormat="1" customHeight="1"/>
    <row r="1464" s="49" customFormat="1" customHeight="1"/>
    <row r="1465" s="49" customFormat="1" customHeight="1"/>
    <row r="1466" s="49" customFormat="1" customHeight="1"/>
    <row r="1467" s="49" customFormat="1" customHeight="1"/>
    <row r="1468" s="49" customFormat="1" customHeight="1"/>
    <row r="1469" s="49" customFormat="1" customHeight="1"/>
    <row r="1470" s="49" customFormat="1" customHeight="1"/>
    <row r="1471" s="49" customFormat="1" customHeight="1"/>
    <row r="1472" s="49" customFormat="1" customHeight="1"/>
    <row r="1473" s="49" customFormat="1" customHeight="1"/>
    <row r="1474" s="49" customFormat="1" customHeight="1"/>
    <row r="1475" s="49" customFormat="1" customHeight="1"/>
    <row r="1476" s="49" customFormat="1" customHeight="1"/>
    <row r="1477" s="49" customFormat="1" customHeight="1"/>
    <row r="1478" s="49" customFormat="1" customHeight="1"/>
    <row r="1479" s="49" customFormat="1" customHeight="1"/>
    <row r="1480" s="49" customFormat="1" customHeight="1"/>
    <row r="1481" s="49" customFormat="1" customHeight="1"/>
    <row r="1482" s="49" customFormat="1" customHeight="1"/>
    <row r="1483" s="49" customFormat="1" customHeight="1"/>
    <row r="1484" s="49" customFormat="1" customHeight="1"/>
    <row r="1485" s="49" customFormat="1" customHeight="1"/>
    <row r="1486" s="49" customFormat="1" customHeight="1"/>
    <row r="1487" s="49" customFormat="1" customHeight="1"/>
    <row r="1488" s="49" customFormat="1" customHeight="1"/>
    <row r="1489" s="49" customFormat="1" customHeight="1"/>
    <row r="1490" s="49" customFormat="1" customHeight="1"/>
    <row r="1491" s="49" customFormat="1" customHeight="1"/>
    <row r="1492" s="49" customFormat="1" customHeight="1"/>
    <row r="1493" s="49" customFormat="1" customHeight="1"/>
    <row r="1494" s="49" customFormat="1" customHeight="1"/>
    <row r="1495" s="49" customFormat="1" customHeight="1"/>
    <row r="1496" s="49" customFormat="1" customHeight="1"/>
    <row r="1497" s="49" customFormat="1" customHeight="1"/>
    <row r="1498" s="49" customFormat="1" customHeight="1"/>
    <row r="1499" s="49" customFormat="1" customHeight="1"/>
    <row r="1500" s="49" customFormat="1" customHeight="1"/>
    <row r="1501" s="49" customFormat="1" customHeight="1"/>
    <row r="1502" s="49" customFormat="1" customHeight="1"/>
    <row r="1503" s="49" customFormat="1" customHeight="1"/>
    <row r="1504" s="49" customFormat="1" customHeight="1"/>
    <row r="1505" s="49" customFormat="1" customHeight="1"/>
    <row r="1506" s="49" customFormat="1" customHeight="1"/>
    <row r="1507" s="49" customFormat="1" customHeight="1"/>
    <row r="1508" s="49" customFormat="1" customHeight="1"/>
    <row r="1509" s="49" customFormat="1" customHeight="1"/>
    <row r="1510" s="49" customFormat="1" customHeight="1"/>
    <row r="1511" s="49" customFormat="1" customHeight="1"/>
    <row r="1512" s="49" customFormat="1" customHeight="1"/>
    <row r="1513" s="49" customFormat="1" customHeight="1"/>
    <row r="1514" s="49" customFormat="1" customHeight="1"/>
    <row r="1515" s="49" customFormat="1" customHeight="1"/>
    <row r="1516" s="49" customFormat="1" customHeight="1"/>
    <row r="1517" s="49" customFormat="1" customHeight="1"/>
    <row r="1518" s="49" customFormat="1" customHeight="1"/>
    <row r="1519" s="49" customFormat="1" customHeight="1"/>
    <row r="1520" s="49" customFormat="1" customHeight="1"/>
    <row r="1521" s="49" customFormat="1" customHeight="1"/>
    <row r="1522" s="49" customFormat="1" customHeight="1"/>
    <row r="1523" s="49" customFormat="1" customHeight="1"/>
    <row r="1524" s="49" customFormat="1" customHeight="1"/>
    <row r="1525" s="49" customFormat="1" customHeight="1"/>
    <row r="1526" s="49" customFormat="1" customHeight="1"/>
    <row r="1527" s="49" customFormat="1" customHeight="1"/>
    <row r="1528" s="49" customFormat="1" customHeight="1"/>
    <row r="1529" s="49" customFormat="1" customHeight="1"/>
    <row r="1530" s="49" customFormat="1" customHeight="1"/>
    <row r="1531" s="49" customFormat="1" customHeight="1"/>
    <row r="1532" s="49" customFormat="1" customHeight="1"/>
    <row r="1533" s="49" customFormat="1" customHeight="1"/>
    <row r="1534" s="49" customFormat="1" customHeight="1"/>
    <row r="1535" s="49" customFormat="1" customHeight="1"/>
    <row r="1536" s="49" customFormat="1" customHeight="1"/>
    <row r="1537" s="49" customFormat="1" customHeight="1"/>
    <row r="1538" s="49" customFormat="1" customHeight="1"/>
    <row r="1539" s="49" customFormat="1" customHeight="1"/>
    <row r="1540" s="49" customFormat="1" customHeight="1"/>
    <row r="1541" s="49" customFormat="1" customHeight="1"/>
    <row r="1542" s="49" customFormat="1" customHeight="1"/>
    <row r="1543" s="49" customFormat="1" customHeight="1"/>
    <row r="1544" s="49" customFormat="1" customHeight="1"/>
    <row r="1545" s="49" customFormat="1" customHeight="1"/>
    <row r="1546" s="49" customFormat="1" customHeight="1"/>
    <row r="1547" s="49" customFormat="1" customHeight="1"/>
    <row r="1548" s="49" customFormat="1" customHeight="1"/>
    <row r="1549" s="49" customFormat="1" customHeight="1"/>
    <row r="1550" s="49" customFormat="1" customHeight="1"/>
    <row r="1551" s="49" customFormat="1" customHeight="1"/>
    <row r="1552" s="49" customFormat="1" customHeight="1"/>
    <row r="1553" s="49" customFormat="1" customHeight="1"/>
    <row r="1554" s="49" customFormat="1" customHeight="1"/>
    <row r="1555" s="49" customFormat="1" customHeight="1"/>
    <row r="1556" s="49" customFormat="1" customHeight="1"/>
    <row r="1557" s="49" customFormat="1" customHeight="1"/>
    <row r="1558" s="49" customFormat="1" customHeight="1"/>
    <row r="1559" s="49" customFormat="1" customHeight="1"/>
    <row r="1560" s="49" customFormat="1" customHeight="1"/>
    <row r="1561" s="49" customFormat="1" customHeight="1"/>
    <row r="1562" s="49" customFormat="1" customHeight="1"/>
    <row r="1563" s="49" customFormat="1" customHeight="1"/>
    <row r="1564" s="49" customFormat="1" customHeight="1"/>
    <row r="1565" s="49" customFormat="1" customHeight="1"/>
    <row r="1566" s="49" customFormat="1" customHeight="1"/>
    <row r="1567" s="49" customFormat="1" customHeight="1"/>
    <row r="1568" s="49" customFormat="1" customHeight="1"/>
    <row r="1569" s="49" customFormat="1" customHeight="1"/>
    <row r="1570" s="49" customFormat="1" customHeight="1"/>
    <row r="1571" s="49" customFormat="1" customHeight="1"/>
    <row r="1572" s="49" customFormat="1" customHeight="1"/>
    <row r="1573" s="49" customFormat="1" customHeight="1"/>
    <row r="1574" s="49" customFormat="1" customHeight="1"/>
    <row r="1575" s="49" customFormat="1" customHeight="1"/>
    <row r="1576" s="49" customFormat="1" customHeight="1"/>
    <row r="1577" s="49" customFormat="1" customHeight="1"/>
    <row r="1578" s="49" customFormat="1" customHeight="1"/>
    <row r="1579" s="49" customFormat="1" customHeight="1"/>
    <row r="1580" s="49" customFormat="1" customHeight="1"/>
    <row r="1581" s="49" customFormat="1" customHeight="1"/>
    <row r="1582" s="49" customFormat="1" customHeight="1"/>
    <row r="1583" s="49" customFormat="1" customHeight="1"/>
    <row r="1584" s="49" customFormat="1" customHeight="1"/>
    <row r="1585" s="49" customFormat="1" customHeight="1"/>
    <row r="1586" s="49" customFormat="1" customHeight="1"/>
    <row r="1587" s="49" customFormat="1" customHeight="1"/>
    <row r="1588" s="49" customFormat="1" customHeight="1"/>
    <row r="1589" s="49" customFormat="1" customHeight="1"/>
    <row r="1590" s="49" customFormat="1" customHeight="1"/>
    <row r="1591" s="49" customFormat="1" customHeight="1"/>
    <row r="1592" s="49" customFormat="1" customHeight="1"/>
    <row r="1593" s="49" customFormat="1" customHeight="1"/>
    <row r="1594" s="49" customFormat="1" customHeight="1"/>
    <row r="1595" s="49" customFormat="1" customHeight="1"/>
    <row r="1596" s="49" customFormat="1" customHeight="1"/>
    <row r="1597" s="49" customFormat="1" customHeight="1"/>
    <row r="1598" s="49" customFormat="1" customHeight="1"/>
    <row r="1599" s="49" customFormat="1" customHeight="1"/>
    <row r="1600" s="49" customFormat="1" customHeight="1"/>
    <row r="1601" s="49" customFormat="1" customHeight="1"/>
    <row r="1602" s="49" customFormat="1" customHeight="1"/>
    <row r="1603" s="49" customFormat="1" customHeight="1"/>
    <row r="1604" s="49" customFormat="1" customHeight="1"/>
    <row r="1605" s="49" customFormat="1" customHeight="1"/>
    <row r="1606" s="49" customFormat="1" customHeight="1"/>
    <row r="1607" s="49" customFormat="1" customHeight="1"/>
    <row r="1608" s="49" customFormat="1" customHeight="1"/>
    <row r="1609" s="49" customFormat="1" customHeight="1"/>
    <row r="1610" s="49" customFormat="1" customHeight="1"/>
    <row r="1611" s="49" customFormat="1" customHeight="1"/>
    <row r="1612" s="49" customFormat="1" customHeight="1"/>
    <row r="1613" s="49" customFormat="1" customHeight="1"/>
    <row r="1614" s="49" customFormat="1" customHeight="1"/>
    <row r="1615" s="49" customFormat="1" customHeight="1"/>
    <row r="1616" s="49" customFormat="1" customHeight="1"/>
    <row r="1617" s="49" customFormat="1" customHeight="1"/>
    <row r="1618" s="49" customFormat="1" customHeight="1"/>
    <row r="1619" s="49" customFormat="1" customHeight="1"/>
    <row r="1620" s="49" customFormat="1" customHeight="1"/>
    <row r="1621" s="49" customFormat="1" customHeight="1"/>
    <row r="1622" s="49" customFormat="1" customHeight="1"/>
    <row r="1623" s="49" customFormat="1" customHeight="1"/>
    <row r="1624" s="49" customFormat="1" customHeight="1"/>
    <row r="1625" s="49" customFormat="1" customHeight="1"/>
    <row r="1626" s="49" customFormat="1" customHeight="1"/>
    <row r="1627" s="49" customFormat="1" customHeight="1"/>
    <row r="1628" s="49" customFormat="1" customHeight="1"/>
    <row r="1629" s="49" customFormat="1" customHeight="1"/>
    <row r="1630" s="49" customFormat="1" customHeight="1"/>
    <row r="1631" s="49" customFormat="1" customHeight="1"/>
    <row r="1632" s="49" customFormat="1" customHeight="1"/>
    <row r="1633" s="49" customFormat="1" customHeight="1"/>
    <row r="1634" s="49" customFormat="1" customHeight="1"/>
    <row r="1635" s="49" customFormat="1" customHeight="1"/>
    <row r="1636" s="49" customFormat="1" customHeight="1"/>
    <row r="1637" s="49" customFormat="1" customHeight="1"/>
    <row r="1638" s="49" customFormat="1" customHeight="1"/>
    <row r="1639" s="49" customFormat="1" customHeight="1"/>
    <row r="1640" s="49" customFormat="1" customHeight="1"/>
    <row r="1641" s="49" customFormat="1" customHeight="1"/>
    <row r="1642" s="49" customFormat="1" customHeight="1"/>
    <row r="1643" s="49" customFormat="1" customHeight="1"/>
    <row r="1644" s="49" customFormat="1" customHeight="1"/>
    <row r="1645" s="49" customFormat="1" customHeight="1"/>
    <row r="1646" s="49" customFormat="1" customHeight="1"/>
    <row r="1647" s="49" customFormat="1" customHeight="1"/>
    <row r="1648" s="49" customFormat="1" customHeight="1"/>
    <row r="1649" s="49" customFormat="1" customHeight="1"/>
    <row r="1650" s="49" customFormat="1" customHeight="1"/>
    <row r="1651" s="49" customFormat="1" customHeight="1"/>
    <row r="1652" s="49" customFormat="1" customHeight="1"/>
    <row r="1653" s="49" customFormat="1" customHeight="1"/>
    <row r="1654" s="49" customFormat="1" customHeight="1"/>
    <row r="1655" s="49" customFormat="1" customHeight="1"/>
    <row r="1656" s="49" customFormat="1" customHeight="1"/>
    <row r="1657" s="49" customFormat="1" customHeight="1"/>
    <row r="1658" s="49" customFormat="1" customHeight="1"/>
    <row r="1659" s="49" customFormat="1" customHeight="1"/>
    <row r="1660" s="49" customFormat="1" customHeight="1"/>
    <row r="1661" s="49" customFormat="1" customHeight="1"/>
    <row r="1662" s="49" customFormat="1" customHeight="1"/>
    <row r="1663" s="49" customFormat="1" customHeight="1"/>
    <row r="1664" s="49" customFormat="1" customHeight="1"/>
    <row r="1665" s="49" customFormat="1" customHeight="1"/>
    <row r="1666" s="49" customFormat="1" customHeight="1"/>
    <row r="1667" s="49" customFormat="1" customHeight="1"/>
    <row r="1668" s="49" customFormat="1" customHeight="1"/>
    <row r="1669" s="49" customFormat="1" customHeight="1"/>
    <row r="1670" s="49" customFormat="1" customHeight="1"/>
    <row r="1671" s="49" customFormat="1" customHeight="1"/>
    <row r="1672" s="49" customFormat="1" customHeight="1"/>
    <row r="1673" s="49" customFormat="1" customHeight="1"/>
    <row r="1674" s="49" customFormat="1" customHeight="1"/>
    <row r="1675" s="49" customFormat="1" customHeight="1"/>
    <row r="1676" s="49" customFormat="1" customHeight="1"/>
    <row r="1677" s="49" customFormat="1" customHeight="1"/>
    <row r="1678" s="49" customFormat="1" customHeight="1"/>
    <row r="1679" s="49" customFormat="1" customHeight="1"/>
    <row r="1680" s="49" customFormat="1" customHeight="1"/>
    <row r="1681" s="49" customFormat="1" customHeight="1"/>
    <row r="1682" s="49" customFormat="1" customHeight="1"/>
    <row r="1683" s="49" customFormat="1" customHeight="1"/>
    <row r="1684" s="49" customFormat="1" customHeight="1"/>
    <row r="1685" s="49" customFormat="1" customHeight="1"/>
    <row r="1686" s="49" customFormat="1" customHeight="1"/>
    <row r="1687" s="49" customFormat="1" customHeight="1"/>
    <row r="1688" s="49" customFormat="1" customHeight="1"/>
    <row r="1689" s="49" customFormat="1" customHeight="1"/>
    <row r="1690" s="49" customFormat="1" customHeight="1"/>
    <row r="1691" s="49" customFormat="1" customHeight="1"/>
    <row r="1692" s="49" customFormat="1" customHeight="1"/>
    <row r="1693" s="49" customFormat="1" customHeight="1"/>
    <row r="1694" s="49" customFormat="1" customHeight="1"/>
    <row r="1695" s="49" customFormat="1" customHeight="1"/>
    <row r="1696" s="49" customFormat="1" customHeight="1"/>
    <row r="1697" s="49" customFormat="1" customHeight="1"/>
    <row r="1698" s="49" customFormat="1" customHeight="1"/>
    <row r="1699" s="49" customFormat="1" customHeight="1"/>
    <row r="1700" s="49" customFormat="1" customHeight="1"/>
    <row r="1701" s="49" customFormat="1" customHeight="1"/>
    <row r="1702" s="49" customFormat="1" customHeight="1"/>
    <row r="1703" s="49" customFormat="1" customHeight="1"/>
    <row r="1704" s="49" customFormat="1" customHeight="1"/>
    <row r="1705" s="49" customFormat="1" customHeight="1"/>
    <row r="1706" s="49" customFormat="1" customHeight="1"/>
    <row r="1707" s="49" customFormat="1" customHeight="1"/>
    <row r="1708" s="49" customFormat="1" customHeight="1"/>
    <row r="1709" s="49" customFormat="1" customHeight="1"/>
    <row r="1710" s="49" customFormat="1" customHeight="1"/>
    <row r="1711" s="49" customFormat="1" customHeight="1"/>
    <row r="1712" s="49" customFormat="1" customHeight="1"/>
    <row r="1713" s="49" customFormat="1" customHeight="1"/>
    <row r="1714" s="49" customFormat="1" customHeight="1"/>
    <row r="1715" s="49" customFormat="1" customHeight="1"/>
    <row r="1716" s="49" customFormat="1" customHeight="1"/>
    <row r="1717" s="49" customFormat="1" customHeight="1"/>
    <row r="1718" s="49" customFormat="1" customHeight="1"/>
    <row r="1719" s="49" customFormat="1" customHeight="1"/>
    <row r="1720" s="49" customFormat="1" customHeight="1"/>
    <row r="1721" s="49" customFormat="1" customHeight="1"/>
    <row r="1722" s="49" customFormat="1" customHeight="1"/>
    <row r="1723" s="49" customFormat="1" customHeight="1"/>
    <row r="1724" s="49" customFormat="1" customHeight="1"/>
    <row r="1725" s="49" customFormat="1" customHeight="1"/>
    <row r="1726" s="49" customFormat="1" customHeight="1"/>
    <row r="1727" s="49" customFormat="1" customHeight="1"/>
    <row r="1728" s="49" customFormat="1" customHeight="1"/>
    <row r="1729" s="49" customFormat="1" customHeight="1"/>
    <row r="1730" s="49" customFormat="1" customHeight="1"/>
    <row r="1731" s="49" customFormat="1" customHeight="1"/>
    <row r="1732" s="49" customFormat="1" customHeight="1"/>
    <row r="1733" s="49" customFormat="1" customHeight="1"/>
    <row r="1734" s="49" customFormat="1" customHeight="1"/>
    <row r="1735" s="49" customFormat="1" customHeight="1"/>
    <row r="1736" s="49" customFormat="1" customHeight="1"/>
    <row r="1737" s="49" customFormat="1" customHeight="1"/>
    <row r="1738" s="49" customFormat="1" customHeight="1"/>
    <row r="1739" s="49" customFormat="1" customHeight="1"/>
    <row r="1740" s="49" customFormat="1" customHeight="1"/>
    <row r="1741" s="49" customFormat="1" customHeight="1"/>
    <row r="1742" s="49" customFormat="1" customHeight="1"/>
    <row r="1743" s="49" customFormat="1" customHeight="1"/>
    <row r="1744" s="49" customFormat="1" customHeight="1"/>
    <row r="1745" s="49" customFormat="1" customHeight="1"/>
    <row r="1746" s="49" customFormat="1" customHeight="1"/>
    <row r="1747" s="49" customFormat="1" customHeight="1"/>
    <row r="1748" s="49" customFormat="1" customHeight="1"/>
    <row r="1749" s="49" customFormat="1" customHeight="1"/>
    <row r="1750" s="49" customFormat="1" customHeight="1"/>
    <row r="1751" s="49" customFormat="1" customHeight="1"/>
    <row r="1752" s="49" customFormat="1" customHeight="1"/>
    <row r="1753" s="49" customFormat="1" customHeight="1"/>
    <row r="1754" s="49" customFormat="1" customHeight="1"/>
    <row r="1755" s="49" customFormat="1" customHeight="1"/>
    <row r="1756" s="49" customFormat="1" customHeight="1"/>
    <row r="1757" s="49" customFormat="1" customHeight="1"/>
    <row r="1758" s="49" customFormat="1" customHeight="1"/>
    <row r="1759" s="49" customFormat="1" customHeight="1"/>
    <row r="1760" s="49" customFormat="1" customHeight="1"/>
    <row r="1761" s="49" customFormat="1" customHeight="1"/>
    <row r="1762" s="49" customFormat="1" customHeight="1"/>
    <row r="1763" s="49" customFormat="1" customHeight="1"/>
    <row r="1764" s="49" customFormat="1" customHeight="1"/>
    <row r="1765" s="49" customFormat="1" customHeight="1"/>
    <row r="1766" s="49" customFormat="1" customHeight="1"/>
    <row r="1767" s="49" customFormat="1" customHeight="1"/>
    <row r="1768" s="49" customFormat="1" customHeight="1"/>
    <row r="1769" s="49" customFormat="1" customHeight="1"/>
    <row r="1770" s="49" customFormat="1" customHeight="1"/>
    <row r="1771" s="49" customFormat="1" customHeight="1"/>
    <row r="1772" s="49" customFormat="1" customHeight="1"/>
    <row r="1773" s="49" customFormat="1" customHeight="1"/>
    <row r="1774" s="49" customFormat="1" customHeight="1"/>
    <row r="1775" s="49" customFormat="1" customHeight="1"/>
    <row r="1776" s="49" customFormat="1" customHeight="1"/>
    <row r="1777" s="49" customFormat="1" customHeight="1"/>
    <row r="1778" s="49" customFormat="1" customHeight="1"/>
    <row r="1779" s="49" customFormat="1" customHeight="1"/>
    <row r="1780" s="49" customFormat="1" customHeight="1"/>
    <row r="1781" s="49" customFormat="1" customHeight="1"/>
    <row r="1782" s="49" customFormat="1" customHeight="1"/>
    <row r="1783" s="49" customFormat="1" customHeight="1"/>
    <row r="1784" s="49" customFormat="1" customHeight="1"/>
    <row r="1785" s="49" customFormat="1" customHeight="1"/>
    <row r="1786" s="49" customFormat="1" customHeight="1"/>
    <row r="1787" s="49" customFormat="1" customHeight="1"/>
    <row r="1788" s="49" customFormat="1" customHeight="1"/>
    <row r="1789" s="49" customFormat="1" customHeight="1"/>
    <row r="1790" s="49" customFormat="1" customHeight="1"/>
    <row r="1791" s="49" customFormat="1" customHeight="1"/>
    <row r="1792" s="49" customFormat="1" customHeight="1"/>
    <row r="1793" s="49" customFormat="1" customHeight="1"/>
    <row r="1794" s="49" customFormat="1" customHeight="1"/>
    <row r="1795" s="49" customFormat="1" customHeight="1"/>
    <row r="1796" s="49" customFormat="1" customHeight="1"/>
    <row r="1797" s="49" customFormat="1" customHeight="1"/>
    <row r="1798" s="49" customFormat="1" customHeight="1"/>
    <row r="1799" s="49" customFormat="1" customHeight="1"/>
    <row r="1800" s="49" customFormat="1" customHeight="1"/>
    <row r="1801" s="49" customFormat="1" customHeight="1"/>
    <row r="1802" s="49" customFormat="1" customHeight="1"/>
    <row r="1803" s="49" customFormat="1" customHeight="1"/>
    <row r="1804" s="49" customFormat="1" customHeight="1"/>
    <row r="1805" s="49" customFormat="1" customHeight="1"/>
    <row r="1806" s="49" customFormat="1" customHeight="1"/>
    <row r="1807" s="49" customFormat="1" customHeight="1"/>
    <row r="1808" s="49" customFormat="1" customHeight="1"/>
    <row r="1809" s="49" customFormat="1" customHeight="1"/>
    <row r="1810" s="49" customFormat="1" customHeight="1"/>
    <row r="1811" s="49" customFormat="1" customHeight="1"/>
    <row r="1812" s="49" customFormat="1" customHeight="1"/>
    <row r="1813" s="49" customFormat="1" customHeight="1"/>
    <row r="1814" s="49" customFormat="1" customHeight="1"/>
    <row r="1815" s="49" customFormat="1" customHeight="1"/>
    <row r="1816" s="49" customFormat="1" customHeight="1"/>
    <row r="1817" s="49" customFormat="1" customHeight="1"/>
    <row r="1818" s="49" customFormat="1" customHeight="1"/>
    <row r="1819" s="49" customFormat="1" customHeight="1"/>
    <row r="1820" s="49" customFormat="1" customHeight="1"/>
    <row r="1821" s="49" customFormat="1" customHeight="1"/>
    <row r="1822" s="49" customFormat="1" customHeight="1"/>
    <row r="1823" s="49" customFormat="1" customHeight="1"/>
    <row r="1824" s="49" customFormat="1" customHeight="1"/>
    <row r="1825" s="49" customFormat="1" customHeight="1"/>
    <row r="1826" s="49" customFormat="1" customHeight="1"/>
    <row r="1827" s="49" customFormat="1" customHeight="1"/>
    <row r="1828" s="49" customFormat="1" customHeight="1"/>
    <row r="1829" s="49" customFormat="1" customHeight="1"/>
    <row r="1830" s="49" customFormat="1" customHeight="1"/>
    <row r="1831" s="49" customFormat="1" customHeight="1"/>
    <row r="1832" s="49" customFormat="1" customHeight="1"/>
    <row r="1833" s="49" customFormat="1" customHeight="1"/>
    <row r="1834" s="49" customFormat="1" customHeight="1"/>
    <row r="1835" s="49" customFormat="1" customHeight="1"/>
    <row r="1836" s="49" customFormat="1" customHeight="1"/>
    <row r="1837" s="49" customFormat="1" customHeight="1"/>
    <row r="1838" s="49" customFormat="1" customHeight="1"/>
    <row r="1839" s="49" customFormat="1" customHeight="1"/>
    <row r="1840" s="49" customFormat="1" customHeight="1"/>
    <row r="1841" s="49" customFormat="1" customHeight="1"/>
    <row r="1842" s="49" customFormat="1" customHeight="1"/>
    <row r="1843" s="49" customFormat="1" customHeight="1"/>
    <row r="1844" s="49" customFormat="1" customHeight="1"/>
    <row r="1845" s="49" customFormat="1" customHeight="1"/>
    <row r="1846" s="49" customFormat="1" customHeight="1"/>
    <row r="1847" s="49" customFormat="1" customHeight="1"/>
    <row r="1848" s="49" customFormat="1" customHeight="1"/>
    <row r="1849" s="49" customFormat="1" customHeight="1"/>
    <row r="1850" s="49" customFormat="1" customHeight="1"/>
    <row r="1851" s="49" customFormat="1" customHeight="1"/>
    <row r="1852" s="49" customFormat="1" customHeight="1"/>
    <row r="1853" s="49" customFormat="1" customHeight="1"/>
    <row r="1854" s="49" customFormat="1" customHeight="1"/>
    <row r="1855" s="49" customFormat="1" customHeight="1"/>
    <row r="1856" s="49" customFormat="1" customHeight="1"/>
    <row r="1857" s="49" customFormat="1" customHeight="1"/>
    <row r="1858" s="49" customFormat="1" customHeight="1"/>
    <row r="1859" s="49" customFormat="1" customHeight="1"/>
    <row r="1860" s="49" customFormat="1" customHeight="1"/>
    <row r="1861" s="49" customFormat="1" customHeight="1"/>
    <row r="1862" s="49" customFormat="1" customHeight="1"/>
    <row r="1863" s="49" customFormat="1" customHeight="1"/>
    <row r="1864" s="49" customFormat="1" customHeight="1"/>
    <row r="1865" s="49" customFormat="1" customHeight="1"/>
    <row r="1866" s="49" customFormat="1" customHeight="1"/>
    <row r="1867" s="49" customFormat="1" customHeight="1"/>
    <row r="1868" s="49" customFormat="1" customHeight="1"/>
    <row r="1869" s="49" customFormat="1" customHeight="1"/>
    <row r="1870" s="49" customFormat="1" customHeight="1"/>
    <row r="1871" s="49" customFormat="1" customHeight="1"/>
    <row r="1872" s="49" customFormat="1" customHeight="1"/>
    <row r="1873" s="49" customFormat="1" customHeight="1"/>
    <row r="1874" s="49" customFormat="1" customHeight="1"/>
    <row r="1875" s="49" customFormat="1" customHeight="1"/>
    <row r="1876" s="49" customFormat="1" customHeight="1"/>
    <row r="1877" s="49" customFormat="1" customHeight="1"/>
    <row r="1878" s="49" customFormat="1" customHeight="1"/>
    <row r="1879" s="49" customFormat="1" customHeight="1"/>
    <row r="1880" s="49" customFormat="1" customHeight="1"/>
    <row r="1881" s="49" customFormat="1" customHeight="1"/>
    <row r="1882" s="49" customFormat="1" customHeight="1"/>
    <row r="1883" s="49" customFormat="1" customHeight="1"/>
    <row r="1884" s="49" customFormat="1" customHeight="1"/>
    <row r="1885" s="49" customFormat="1" customHeight="1"/>
    <row r="1886" s="49" customFormat="1" customHeight="1"/>
    <row r="1887" s="49" customFormat="1" customHeight="1"/>
    <row r="1888" s="49" customFormat="1" customHeight="1"/>
    <row r="1889" s="49" customFormat="1" customHeight="1"/>
    <row r="1890" s="49" customFormat="1" customHeight="1"/>
    <row r="1891" s="49" customFormat="1" customHeight="1"/>
    <row r="1892" s="49" customFormat="1" customHeight="1"/>
    <row r="1893" s="49" customFormat="1" customHeight="1"/>
    <row r="1894" s="49" customFormat="1" customHeight="1"/>
    <row r="1895" s="49" customFormat="1" customHeight="1"/>
    <row r="1896" s="49" customFormat="1" customHeight="1"/>
    <row r="1897" s="49" customFormat="1" customHeight="1"/>
    <row r="1898" s="49" customFormat="1" customHeight="1"/>
    <row r="1899" s="49" customFormat="1" customHeight="1"/>
    <row r="1900" s="49" customFormat="1" customHeight="1"/>
    <row r="1901" s="49" customFormat="1" customHeight="1"/>
    <row r="1902" s="49" customFormat="1" customHeight="1"/>
    <row r="1903" s="49" customFormat="1" customHeight="1"/>
    <row r="1904" s="49" customFormat="1" customHeight="1"/>
    <row r="1905" s="49" customFormat="1" customHeight="1"/>
    <row r="1906" s="49" customFormat="1" customHeight="1"/>
    <row r="1907" s="49" customFormat="1" customHeight="1"/>
    <row r="1908" s="49" customFormat="1" customHeight="1"/>
    <row r="1909" s="49" customFormat="1" customHeight="1"/>
    <row r="1910" s="49" customFormat="1" customHeight="1"/>
    <row r="1911" s="49" customFormat="1" customHeight="1"/>
    <row r="1912" s="49" customFormat="1" customHeight="1"/>
    <row r="1913" s="49" customFormat="1" customHeight="1"/>
    <row r="1914" s="49" customFormat="1" customHeight="1"/>
    <row r="1915" s="49" customFormat="1" customHeight="1"/>
    <row r="1916" s="49" customFormat="1" customHeight="1"/>
    <row r="1917" s="49" customFormat="1" customHeight="1"/>
    <row r="1918" s="49" customFormat="1" customHeight="1"/>
    <row r="1919" s="49" customFormat="1" customHeight="1"/>
    <row r="1920" s="49" customFormat="1" customHeight="1"/>
    <row r="1921" s="49" customFormat="1" customHeight="1"/>
    <row r="1922" s="49" customFormat="1" customHeight="1"/>
    <row r="1923" s="49" customFormat="1" customHeight="1"/>
    <row r="1924" s="49" customFormat="1" customHeight="1"/>
    <row r="1925" s="49" customFormat="1" customHeight="1"/>
    <row r="1926" s="49" customFormat="1" customHeight="1"/>
    <row r="1927" s="49" customFormat="1" customHeight="1"/>
    <row r="1928" s="49" customFormat="1" customHeight="1"/>
    <row r="1929" s="49" customFormat="1" customHeight="1"/>
    <row r="1930" s="49" customFormat="1" customHeight="1"/>
    <row r="1931" s="49" customFormat="1" customHeight="1"/>
    <row r="1932" s="49" customFormat="1" customHeight="1"/>
    <row r="1933" s="49" customFormat="1" customHeight="1"/>
    <row r="1934" s="49" customFormat="1" customHeight="1"/>
    <row r="1935" s="49" customFormat="1" customHeight="1"/>
    <row r="1936" s="49" customFormat="1" customHeight="1"/>
    <row r="1937" s="49" customFormat="1" customHeight="1"/>
    <row r="1938" s="49" customFormat="1" customHeight="1"/>
    <row r="1939" s="49" customFormat="1" customHeight="1"/>
    <row r="1940" s="49" customFormat="1" customHeight="1"/>
    <row r="1941" s="49" customFormat="1" customHeight="1"/>
    <row r="1942" s="49" customFormat="1" customHeight="1"/>
    <row r="1943" s="49" customFormat="1" customHeight="1"/>
    <row r="1944" s="49" customFormat="1" customHeight="1"/>
    <row r="1945" s="49" customFormat="1" customHeight="1"/>
    <row r="1946" s="49" customFormat="1" customHeight="1"/>
    <row r="1947" s="49" customFormat="1" customHeight="1"/>
    <row r="1948" s="49" customFormat="1" customHeight="1"/>
    <row r="1949" s="49" customFormat="1" customHeight="1"/>
    <row r="1950" s="49" customFormat="1" customHeight="1"/>
    <row r="1951" s="49" customFormat="1" customHeight="1"/>
    <row r="1952" s="49" customFormat="1" customHeight="1"/>
    <row r="1953" s="49" customFormat="1" customHeight="1"/>
    <row r="1954" s="49" customFormat="1" customHeight="1"/>
    <row r="1955" s="49" customFormat="1" customHeight="1"/>
    <row r="1956" s="49" customFormat="1" customHeight="1"/>
    <row r="1957" s="49" customFormat="1" customHeight="1"/>
    <row r="1958" s="49" customFormat="1" customHeight="1"/>
    <row r="1959" s="49" customFormat="1" customHeight="1"/>
    <row r="1960" s="49" customFormat="1" customHeight="1"/>
    <row r="1961" s="49" customFormat="1" customHeight="1"/>
    <row r="1962" s="49" customFormat="1" customHeight="1"/>
    <row r="1963" s="49" customFormat="1" customHeight="1"/>
    <row r="1964" s="49" customFormat="1" customHeight="1"/>
    <row r="1965" s="49" customFormat="1" customHeight="1"/>
    <row r="1966" s="49" customFormat="1" customHeight="1"/>
    <row r="1967" s="49" customFormat="1" customHeight="1"/>
    <row r="1968" s="49" customFormat="1" customHeight="1"/>
    <row r="1969" s="49" customFormat="1" customHeight="1"/>
    <row r="1970" s="49" customFormat="1" customHeight="1"/>
    <row r="1971" s="49" customFormat="1" customHeight="1"/>
    <row r="1972" s="49" customFormat="1" customHeight="1"/>
    <row r="1973" s="49" customFormat="1" customHeight="1"/>
    <row r="1974" s="49" customFormat="1" customHeight="1"/>
    <row r="1975" s="49" customFormat="1" customHeight="1"/>
    <row r="1976" s="49" customFormat="1" customHeight="1"/>
    <row r="1977" s="49" customFormat="1" customHeight="1"/>
    <row r="1978" s="49" customFormat="1" customHeight="1"/>
    <row r="1979" s="49" customFormat="1" customHeight="1"/>
    <row r="1980" s="49" customFormat="1" customHeight="1"/>
    <row r="1981" s="49" customFormat="1" customHeight="1"/>
    <row r="1982" s="49" customFormat="1" customHeight="1"/>
    <row r="1983" s="49" customFormat="1" customHeight="1"/>
    <row r="1984" s="49" customFormat="1" customHeight="1"/>
    <row r="1985" s="49" customFormat="1" customHeight="1"/>
    <row r="1986" s="49" customFormat="1" customHeight="1"/>
    <row r="1987" s="49" customFormat="1" customHeight="1"/>
    <row r="1988" s="49" customFormat="1" customHeight="1"/>
    <row r="1989" s="49" customFormat="1" customHeight="1"/>
    <row r="1990" s="49" customFormat="1" customHeight="1"/>
    <row r="1991" s="49" customFormat="1" customHeight="1"/>
    <row r="1992" s="49" customFormat="1" customHeight="1"/>
    <row r="1993" s="49" customFormat="1" customHeight="1"/>
    <row r="1994" s="49" customFormat="1" customHeight="1"/>
    <row r="1995" s="49" customFormat="1" customHeight="1"/>
    <row r="1996" s="49" customFormat="1" customHeight="1"/>
    <row r="1997" s="49" customFormat="1" customHeight="1"/>
    <row r="1998" s="49" customFormat="1" customHeight="1"/>
    <row r="1999" s="49" customFormat="1" customHeight="1"/>
    <row r="2000" s="49" customFormat="1" customHeight="1"/>
    <row r="2001" s="49" customFormat="1" customHeight="1"/>
    <row r="2002" s="49" customFormat="1" customHeight="1"/>
    <row r="2003" s="49" customFormat="1" customHeight="1"/>
    <row r="2004" s="49" customFormat="1" customHeight="1"/>
    <row r="2005" s="49" customFormat="1" customHeight="1"/>
    <row r="2006" s="49" customFormat="1" customHeight="1"/>
    <row r="2007" s="49" customFormat="1" customHeight="1"/>
    <row r="2008" s="49" customFormat="1" customHeight="1"/>
    <row r="2009" s="49" customFormat="1" customHeight="1"/>
    <row r="2010" s="49" customFormat="1" customHeight="1"/>
    <row r="2011" s="49" customFormat="1" customHeight="1"/>
    <row r="2012" s="49" customFormat="1" customHeight="1"/>
    <row r="2013" s="49" customFormat="1" customHeight="1"/>
    <row r="2014" s="49" customFormat="1" customHeight="1"/>
    <row r="2015" s="49" customFormat="1" customHeight="1"/>
    <row r="2016" s="49" customFormat="1" customHeight="1"/>
    <row r="2017" s="49" customFormat="1" customHeight="1"/>
    <row r="2018" s="49" customFormat="1" customHeight="1"/>
    <row r="2019" s="49" customFormat="1" customHeight="1"/>
    <row r="2020" s="49" customFormat="1" customHeight="1"/>
    <row r="2021" s="49" customFormat="1" customHeight="1"/>
    <row r="2022" s="49" customFormat="1" customHeight="1"/>
    <row r="2023" s="49" customFormat="1" customHeight="1"/>
    <row r="2024" s="49" customFormat="1" customHeight="1"/>
    <row r="2025" s="49" customFormat="1" customHeight="1"/>
    <row r="2026" s="49" customFormat="1" customHeight="1"/>
    <row r="2027" s="49" customFormat="1" customHeight="1"/>
    <row r="2028" s="49" customFormat="1" customHeight="1"/>
    <row r="2029" s="49" customFormat="1" customHeight="1"/>
    <row r="2030" s="49" customFormat="1" customHeight="1"/>
    <row r="2031" s="49" customFormat="1" customHeight="1"/>
    <row r="2032" s="49" customFormat="1" customHeight="1"/>
    <row r="2033" s="49" customFormat="1" customHeight="1"/>
    <row r="2034" s="49" customFormat="1" customHeight="1"/>
    <row r="2035" s="49" customFormat="1" customHeight="1"/>
    <row r="2036" s="49" customFormat="1" customHeight="1"/>
    <row r="2037" s="49" customFormat="1" customHeight="1"/>
    <row r="2038" s="49" customFormat="1" customHeight="1"/>
    <row r="2039" s="49" customFormat="1" customHeight="1"/>
    <row r="2040" s="49" customFormat="1" customHeight="1"/>
    <row r="2041" s="49" customFormat="1" customHeight="1"/>
    <row r="2042" s="49" customFormat="1" customHeight="1"/>
    <row r="2043" s="49" customFormat="1" customHeight="1"/>
    <row r="2044" s="49" customFormat="1" customHeight="1"/>
    <row r="2045" s="49" customFormat="1" customHeight="1"/>
    <row r="2046" s="49" customFormat="1" customHeight="1"/>
    <row r="2047" s="49" customFormat="1" customHeight="1"/>
    <row r="2048" s="49" customFormat="1" customHeight="1"/>
    <row r="2049" s="49" customFormat="1" customHeight="1"/>
    <row r="2050" s="49" customFormat="1" customHeight="1"/>
    <row r="2051" s="49" customFormat="1" customHeight="1"/>
    <row r="2052" s="49" customFormat="1" customHeight="1"/>
    <row r="2053" s="49" customFormat="1" customHeight="1"/>
    <row r="2054" s="49" customFormat="1" customHeight="1"/>
    <row r="2055" s="49" customFormat="1" customHeight="1"/>
    <row r="2056" s="49" customFormat="1" customHeight="1"/>
    <row r="2057" s="49" customFormat="1" customHeight="1"/>
    <row r="2058" s="49" customFormat="1" customHeight="1"/>
    <row r="2059" s="49" customFormat="1" customHeight="1"/>
    <row r="2060" s="49" customFormat="1" customHeight="1"/>
    <row r="2061" s="49" customFormat="1" customHeight="1"/>
    <row r="2062" s="49" customFormat="1" customHeight="1"/>
    <row r="2063" s="49" customFormat="1" customHeight="1"/>
    <row r="2064" s="49" customFormat="1" customHeight="1"/>
    <row r="2065" s="49" customFormat="1" customHeight="1"/>
    <row r="2066" s="49" customFormat="1" customHeight="1"/>
    <row r="2067" s="49" customFormat="1" customHeight="1"/>
    <row r="2068" s="49" customFormat="1" customHeight="1"/>
    <row r="2069" s="49" customFormat="1" customHeight="1"/>
    <row r="2070" s="49" customFormat="1" customHeight="1"/>
    <row r="2071" s="49" customFormat="1" customHeight="1"/>
    <row r="2072" s="49" customFormat="1" customHeight="1"/>
    <row r="2073" s="49" customFormat="1" customHeight="1"/>
    <row r="2074" s="49" customFormat="1" customHeight="1"/>
    <row r="2075" s="49" customFormat="1" customHeight="1"/>
    <row r="2076" s="49" customFormat="1" customHeight="1"/>
    <row r="2077" s="49" customFormat="1" customHeight="1"/>
    <row r="2078" s="49" customFormat="1" customHeight="1"/>
    <row r="2079" s="49" customFormat="1" customHeight="1"/>
    <row r="2080" s="49" customFormat="1" customHeight="1"/>
    <row r="2081" s="49" customFormat="1" customHeight="1"/>
    <row r="2082" s="49" customFormat="1" customHeight="1"/>
    <row r="2083" s="49" customFormat="1" customHeight="1"/>
    <row r="2084" s="49" customFormat="1" customHeight="1"/>
    <row r="2085" s="49" customFormat="1" customHeight="1"/>
    <row r="2086" s="49" customFormat="1" customHeight="1"/>
    <row r="2087" s="49" customFormat="1" customHeight="1"/>
    <row r="2088" s="49" customFormat="1" customHeight="1"/>
    <row r="2089" s="49" customFormat="1" customHeight="1"/>
    <row r="2090" s="49" customFormat="1" customHeight="1"/>
    <row r="2091" s="49" customFormat="1" customHeight="1"/>
    <row r="2092" s="49" customFormat="1" customHeight="1"/>
    <row r="2093" s="49" customFormat="1" customHeight="1"/>
    <row r="2094" s="49" customFormat="1" customHeight="1"/>
    <row r="2095" s="49" customFormat="1" customHeight="1"/>
    <row r="2096" s="49" customFormat="1" customHeight="1"/>
    <row r="2097" s="49" customFormat="1" customHeight="1"/>
    <row r="2098" s="49" customFormat="1" customHeight="1"/>
  </sheetData>
  <mergeCells count="1">
    <mergeCell ref="A2:D2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12"/>
  <sheetViews>
    <sheetView workbookViewId="0">
      <selection activeCell="A1" sqref="A1"/>
    </sheetView>
  </sheetViews>
  <sheetFormatPr defaultColWidth="10" defaultRowHeight="21" customHeight="1" outlineLevelCol="2"/>
  <cols>
    <col min="1" max="1" width="28.875" style="1" customWidth="1"/>
    <col min="2" max="2" width="15.5" style="1" customWidth="1"/>
    <col min="3" max="3" width="18.75" style="1" customWidth="1"/>
    <col min="4" max="16384" width="10" style="1"/>
  </cols>
  <sheetData>
    <row r="1" ht="40.5" customHeight="1" spans="1:1">
      <c r="A1" s="2" t="s">
        <v>1081</v>
      </c>
    </row>
    <row r="2" ht="52.5" customHeight="1" spans="1:3">
      <c r="A2" s="3" t="s">
        <v>1082</v>
      </c>
      <c r="B2" s="4"/>
      <c r="C2" s="3"/>
    </row>
    <row r="3" customHeight="1" spans="3:3">
      <c r="C3" s="42" t="s">
        <v>2</v>
      </c>
    </row>
    <row r="4" customHeight="1" spans="1:3">
      <c r="A4" s="43" t="s">
        <v>1083</v>
      </c>
      <c r="B4" s="43" t="s">
        <v>814</v>
      </c>
      <c r="C4" s="44" t="s">
        <v>1084</v>
      </c>
    </row>
    <row r="5" customHeight="1" spans="1:3">
      <c r="A5" s="43"/>
      <c r="B5" s="43"/>
      <c r="C5" s="45"/>
    </row>
    <row r="6" ht="29.25" customHeight="1" spans="1:3">
      <c r="A6" s="39" t="s">
        <v>1006</v>
      </c>
      <c r="B6" s="39"/>
      <c r="C6" s="39"/>
    </row>
    <row r="7" ht="29.25" customHeight="1" spans="1:3">
      <c r="A7" s="39" t="s">
        <v>1038</v>
      </c>
      <c r="B7" s="39"/>
      <c r="C7" s="39"/>
    </row>
    <row r="8" ht="29.25" customHeight="1" spans="1:3">
      <c r="A8" s="39" t="s">
        <v>1042</v>
      </c>
      <c r="B8" s="39"/>
      <c r="C8" s="39"/>
    </row>
    <row r="9" ht="29.25" customHeight="1" spans="1:3">
      <c r="A9" s="39" t="s">
        <v>1085</v>
      </c>
      <c r="B9" s="39"/>
      <c r="C9" s="39"/>
    </row>
    <row r="10" ht="29.25" customHeight="1" spans="1:3">
      <c r="A10" s="39" t="s">
        <v>1086</v>
      </c>
      <c r="B10" s="39"/>
      <c r="C10" s="39"/>
    </row>
    <row r="11" ht="29.25" customHeight="1" spans="1:3">
      <c r="A11" s="40"/>
      <c r="B11" s="40"/>
      <c r="C11" s="40"/>
    </row>
    <row r="12" ht="29.25" customHeight="1" spans="1:3">
      <c r="A12" s="46" t="s">
        <v>112</v>
      </c>
      <c r="B12" s="40"/>
      <c r="C12" s="40"/>
    </row>
  </sheetData>
  <mergeCells count="4">
    <mergeCell ref="A2:C2"/>
    <mergeCell ref="A4:A5"/>
    <mergeCell ref="B4:B5"/>
    <mergeCell ref="C4:C5"/>
  </mergeCells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22"/>
  <sheetViews>
    <sheetView workbookViewId="0">
      <selection activeCell="A1" sqref="A1"/>
    </sheetView>
  </sheetViews>
  <sheetFormatPr defaultColWidth="10" defaultRowHeight="21" customHeight="1" outlineLevelCol="2"/>
  <cols>
    <col min="1" max="1" width="43" style="1" customWidth="1"/>
    <col min="2" max="2" width="15.625" style="1" customWidth="1"/>
    <col min="3" max="3" width="23.5" style="1" customWidth="1"/>
    <col min="4" max="16384" width="10" style="1"/>
  </cols>
  <sheetData>
    <row r="1" ht="36" customHeight="1" spans="1:1">
      <c r="A1" s="2" t="s">
        <v>1087</v>
      </c>
    </row>
    <row r="2" ht="33.75" customHeight="1" spans="1:3">
      <c r="A2" s="3" t="s">
        <v>1088</v>
      </c>
      <c r="B2" s="4"/>
      <c r="C2" s="3"/>
    </row>
    <row r="3" customHeight="1" spans="3:3">
      <c r="C3" s="38" t="s">
        <v>2</v>
      </c>
    </row>
    <row r="4" ht="27.75" customHeight="1" spans="1:3">
      <c r="A4" s="6" t="s">
        <v>74</v>
      </c>
      <c r="B4" s="6" t="s">
        <v>814</v>
      </c>
      <c r="C4" s="6" t="s">
        <v>1089</v>
      </c>
    </row>
    <row r="5" ht="23" customHeight="1" spans="1:3">
      <c r="A5" s="39" t="s">
        <v>1007</v>
      </c>
      <c r="B5" s="39"/>
      <c r="C5" s="39"/>
    </row>
    <row r="6" ht="23" customHeight="1" spans="1:3">
      <c r="A6" s="7" t="s">
        <v>1009</v>
      </c>
      <c r="B6" s="39"/>
      <c r="C6" s="39"/>
    </row>
    <row r="7" ht="23" customHeight="1" spans="1:3">
      <c r="A7" s="7" t="s">
        <v>1011</v>
      </c>
      <c r="B7" s="39"/>
      <c r="C7" s="39"/>
    </row>
    <row r="8" ht="23" customHeight="1" spans="1:3">
      <c r="A8" s="7" t="s">
        <v>1013</v>
      </c>
      <c r="B8" s="39"/>
      <c r="C8" s="39"/>
    </row>
    <row r="9" ht="23" customHeight="1" spans="1:3">
      <c r="A9" s="7" t="s">
        <v>1015</v>
      </c>
      <c r="B9" s="39"/>
      <c r="C9" s="39"/>
    </row>
    <row r="10" ht="23" customHeight="1" spans="1:3">
      <c r="A10" s="7" t="s">
        <v>1017</v>
      </c>
      <c r="B10" s="39"/>
      <c r="C10" s="39"/>
    </row>
    <row r="11" ht="23" customHeight="1" spans="1:3">
      <c r="A11" s="39" t="s">
        <v>1019</v>
      </c>
      <c r="B11" s="39"/>
      <c r="C11" s="39"/>
    </row>
    <row r="12" ht="23" customHeight="1" spans="1:3">
      <c r="A12" s="7" t="s">
        <v>1021</v>
      </c>
      <c r="B12" s="40"/>
      <c r="C12" s="40"/>
    </row>
    <row r="13" ht="23" customHeight="1" spans="1:3">
      <c r="A13" s="7" t="s">
        <v>1023</v>
      </c>
      <c r="B13" s="40"/>
      <c r="C13" s="40"/>
    </row>
    <row r="14" ht="23" customHeight="1" spans="1:3">
      <c r="A14" s="7" t="s">
        <v>1025</v>
      </c>
      <c r="B14" s="40"/>
      <c r="C14" s="40"/>
    </row>
    <row r="15" ht="23" customHeight="1" spans="1:3">
      <c r="A15" s="7" t="s">
        <v>1027</v>
      </c>
      <c r="B15" s="40"/>
      <c r="C15" s="40"/>
    </row>
    <row r="16" ht="23" customHeight="1" spans="1:3">
      <c r="A16" s="7" t="s">
        <v>1029</v>
      </c>
      <c r="B16" s="40"/>
      <c r="C16" s="40"/>
    </row>
    <row r="17" ht="23" customHeight="1" spans="1:3">
      <c r="A17" s="7" t="s">
        <v>1031</v>
      </c>
      <c r="B17" s="40"/>
      <c r="C17" s="40"/>
    </row>
    <row r="18" ht="23" customHeight="1" spans="1:3">
      <c r="A18" s="7" t="s">
        <v>1033</v>
      </c>
      <c r="B18" s="40"/>
      <c r="C18" s="40"/>
    </row>
    <row r="19" ht="23" customHeight="1" spans="1:3">
      <c r="A19" s="39" t="s">
        <v>1035</v>
      </c>
      <c r="B19" s="40"/>
      <c r="C19" s="40"/>
    </row>
    <row r="20" ht="23" customHeight="1" spans="1:3">
      <c r="A20" s="7" t="s">
        <v>1037</v>
      </c>
      <c r="B20" s="40"/>
      <c r="C20" s="40"/>
    </row>
    <row r="21" ht="23" customHeight="1" spans="1:3">
      <c r="A21" s="40"/>
      <c r="B21" s="40"/>
      <c r="C21" s="40"/>
    </row>
    <row r="22" ht="23" customHeight="1" spans="1:3">
      <c r="A22" s="41" t="s">
        <v>112</v>
      </c>
      <c r="B22" s="40"/>
      <c r="C22" s="40"/>
    </row>
  </sheetData>
  <mergeCells count="1">
    <mergeCell ref="A2:C2"/>
  </mergeCells>
  <pageMargins left="0.7" right="0.7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62"/>
  <sheetViews>
    <sheetView workbookViewId="0">
      <selection activeCell="A1" sqref="A1"/>
    </sheetView>
  </sheetViews>
  <sheetFormatPr defaultColWidth="10" defaultRowHeight="20.1" customHeight="1" outlineLevelCol="4"/>
  <cols>
    <col min="1" max="1" width="42.75" style="18" customWidth="1"/>
    <col min="2" max="2" width="16.75" style="19" customWidth="1"/>
    <col min="3" max="3" width="39.5" style="18" customWidth="1"/>
    <col min="4" max="4" width="14.625" style="18" customWidth="1"/>
    <col min="5" max="5" width="29.5" style="18" customWidth="1"/>
    <col min="6" max="16384" width="10" style="18"/>
  </cols>
  <sheetData>
    <row r="1" ht="21" customHeight="1" spans="1:5">
      <c r="A1" s="2" t="s">
        <v>1090</v>
      </c>
      <c r="B1" s="20"/>
      <c r="C1" s="20"/>
      <c r="D1" s="20"/>
      <c r="E1" s="20"/>
    </row>
    <row r="2" ht="33" customHeight="1" spans="1:5">
      <c r="A2" s="3" t="s">
        <v>1091</v>
      </c>
      <c r="B2" s="4"/>
      <c r="C2" s="3"/>
      <c r="D2" s="3"/>
      <c r="E2" s="20"/>
    </row>
    <row r="3" customHeight="1" spans="1:5">
      <c r="A3" s="20"/>
      <c r="B3" s="20"/>
      <c r="C3" s="20"/>
      <c r="D3" s="21" t="s">
        <v>2</v>
      </c>
      <c r="E3" s="20"/>
    </row>
    <row r="4" ht="18" customHeight="1" spans="1:5">
      <c r="A4" s="22" t="s">
        <v>3</v>
      </c>
      <c r="B4" s="23" t="s">
        <v>4</v>
      </c>
      <c r="C4" s="22" t="s">
        <v>3</v>
      </c>
      <c r="D4" s="22" t="s">
        <v>5</v>
      </c>
      <c r="E4" s="20"/>
    </row>
    <row r="5" s="17" customFormat="1" ht="18" customHeight="1" spans="1:5">
      <c r="A5" s="24" t="s">
        <v>1092</v>
      </c>
      <c r="B5" s="25">
        <v>0</v>
      </c>
      <c r="C5" s="24" t="s">
        <v>1093</v>
      </c>
      <c r="D5" s="25">
        <v>0</v>
      </c>
      <c r="E5" s="20"/>
    </row>
    <row r="6" ht="18" customHeight="1" spans="1:5">
      <c r="A6" s="26" t="s">
        <v>1094</v>
      </c>
      <c r="B6" s="9"/>
      <c r="C6" s="26" t="s">
        <v>1095</v>
      </c>
      <c r="D6" s="9"/>
      <c r="E6" s="20"/>
    </row>
    <row r="7" ht="18" customHeight="1" spans="1:5">
      <c r="A7" s="26" t="s">
        <v>1096</v>
      </c>
      <c r="B7" s="9"/>
      <c r="C7" s="26" t="s">
        <v>1097</v>
      </c>
      <c r="D7" s="9"/>
      <c r="E7" s="20"/>
    </row>
    <row r="8" ht="18" customHeight="1" spans="1:5">
      <c r="A8" s="26" t="s">
        <v>1098</v>
      </c>
      <c r="B8" s="9"/>
      <c r="C8" s="26" t="s">
        <v>1099</v>
      </c>
      <c r="D8" s="9"/>
      <c r="E8" s="20"/>
    </row>
    <row r="9" ht="18" customHeight="1" spans="1:5">
      <c r="A9" s="26" t="s">
        <v>1100</v>
      </c>
      <c r="B9" s="9" t="s">
        <v>1101</v>
      </c>
      <c r="C9" s="26" t="s">
        <v>1102</v>
      </c>
      <c r="D9" s="9"/>
      <c r="E9" s="20"/>
    </row>
    <row r="10" ht="18" customHeight="1" spans="1:5">
      <c r="A10" s="26" t="s">
        <v>1103</v>
      </c>
      <c r="B10" s="9"/>
      <c r="C10" s="26" t="s">
        <v>1104</v>
      </c>
      <c r="D10" s="9"/>
      <c r="E10" s="20"/>
    </row>
    <row r="11" ht="18" customHeight="1" spans="1:5">
      <c r="A11" s="26" t="s">
        <v>1105</v>
      </c>
      <c r="B11" s="9"/>
      <c r="C11" s="26" t="s">
        <v>1106</v>
      </c>
      <c r="D11" s="9"/>
      <c r="E11" s="20"/>
    </row>
    <row r="12" ht="18" customHeight="1" spans="1:5">
      <c r="A12" s="26" t="s">
        <v>1107</v>
      </c>
      <c r="B12" s="9"/>
      <c r="C12" s="27"/>
      <c r="D12" s="9"/>
      <c r="E12" s="20"/>
    </row>
    <row r="13" s="17" customFormat="1" ht="18" customHeight="1" spans="1:5">
      <c r="A13" s="24" t="s">
        <v>1108</v>
      </c>
      <c r="B13" s="25">
        <v>0</v>
      </c>
      <c r="C13" s="24" t="s">
        <v>1109</v>
      </c>
      <c r="D13" s="25">
        <v>0</v>
      </c>
      <c r="E13" s="28"/>
    </row>
    <row r="14" ht="18" customHeight="1" spans="1:5">
      <c r="A14" s="26" t="s">
        <v>1094</v>
      </c>
      <c r="B14" s="29"/>
      <c r="C14" s="26" t="s">
        <v>1095</v>
      </c>
      <c r="D14" s="29"/>
      <c r="E14" s="20"/>
    </row>
    <row r="15" ht="18" customHeight="1" spans="1:5">
      <c r="A15" s="26" t="s">
        <v>1110</v>
      </c>
      <c r="B15" s="29"/>
      <c r="C15" s="26" t="s">
        <v>1102</v>
      </c>
      <c r="D15" s="29"/>
      <c r="E15" s="20"/>
    </row>
    <row r="16" ht="18" customHeight="1" spans="1:5">
      <c r="A16" s="26" t="s">
        <v>1111</v>
      </c>
      <c r="B16" s="29"/>
      <c r="C16" s="27"/>
      <c r="D16" s="29"/>
      <c r="E16" s="20"/>
    </row>
    <row r="17" ht="18" customHeight="1" spans="1:4">
      <c r="A17" s="26" t="s">
        <v>1112</v>
      </c>
      <c r="B17" s="29"/>
      <c r="C17" s="26" t="s">
        <v>1104</v>
      </c>
      <c r="D17" s="29"/>
    </row>
    <row r="18" ht="18" customHeight="1" spans="1:4">
      <c r="A18" s="26" t="s">
        <v>1100</v>
      </c>
      <c r="B18" s="29"/>
      <c r="C18" s="27"/>
      <c r="D18" s="9"/>
    </row>
    <row r="19" ht="18" customHeight="1" spans="1:4">
      <c r="A19" s="26" t="s">
        <v>1103</v>
      </c>
      <c r="B19" s="29"/>
      <c r="C19" s="27"/>
      <c r="D19" s="9"/>
    </row>
    <row r="20" s="17" customFormat="1" ht="18" customHeight="1" spans="1:4">
      <c r="A20" s="24" t="s">
        <v>1113</v>
      </c>
      <c r="B20" s="25">
        <v>0</v>
      </c>
      <c r="C20" s="24" t="s">
        <v>1114</v>
      </c>
      <c r="D20" s="25">
        <v>0</v>
      </c>
    </row>
    <row r="21" ht="18" customHeight="1" spans="1:4">
      <c r="A21" s="26" t="s">
        <v>1094</v>
      </c>
      <c r="B21" s="29"/>
      <c r="C21" s="26" t="s">
        <v>1115</v>
      </c>
      <c r="D21" s="30"/>
    </row>
    <row r="22" ht="18" customHeight="1" spans="1:4">
      <c r="A22" s="26" t="s">
        <v>1096</v>
      </c>
      <c r="B22" s="29"/>
      <c r="C22" s="26" t="s">
        <v>1116</v>
      </c>
      <c r="D22" s="29"/>
    </row>
    <row r="23" ht="18" customHeight="1" spans="1:4">
      <c r="A23" s="26" t="s">
        <v>1098</v>
      </c>
      <c r="B23" s="29"/>
      <c r="C23" s="26" t="s">
        <v>1102</v>
      </c>
      <c r="D23" s="29"/>
    </row>
    <row r="24" ht="18" customHeight="1" spans="1:4">
      <c r="A24" s="26" t="s">
        <v>1103</v>
      </c>
      <c r="B24" s="29"/>
      <c r="C24" s="26" t="s">
        <v>1104</v>
      </c>
      <c r="D24" s="29"/>
    </row>
    <row r="25" s="17" customFormat="1" ht="18" customHeight="1" spans="1:4">
      <c r="A25" s="24" t="s">
        <v>1117</v>
      </c>
      <c r="B25" s="25">
        <v>0</v>
      </c>
      <c r="C25" s="24" t="s">
        <v>1118</v>
      </c>
      <c r="D25" s="25">
        <v>0</v>
      </c>
    </row>
    <row r="26" ht="18" customHeight="1" spans="1:4">
      <c r="A26" s="26" t="s">
        <v>1119</v>
      </c>
      <c r="B26" s="29"/>
      <c r="C26" s="26" t="s">
        <v>1120</v>
      </c>
      <c r="D26" s="29"/>
    </row>
    <row r="27" ht="18" customHeight="1" spans="1:4">
      <c r="A27" s="26" t="s">
        <v>1098</v>
      </c>
      <c r="B27" s="29"/>
      <c r="C27" s="26" t="s">
        <v>1121</v>
      </c>
      <c r="D27" s="9"/>
    </row>
    <row r="28" ht="18" customHeight="1" spans="1:4">
      <c r="A28" s="26" t="s">
        <v>1096</v>
      </c>
      <c r="B28" s="29"/>
      <c r="C28" s="27"/>
      <c r="D28" s="9"/>
    </row>
    <row r="29" ht="18" customHeight="1" spans="1:4">
      <c r="A29" s="26" t="s">
        <v>1122</v>
      </c>
      <c r="B29" s="29"/>
      <c r="C29" s="26" t="s">
        <v>1123</v>
      </c>
      <c r="D29" s="9"/>
    </row>
    <row r="30" ht="18" customHeight="1" spans="1:4">
      <c r="A30" s="31" t="s">
        <v>1124</v>
      </c>
      <c r="B30" s="32">
        <v>1691</v>
      </c>
      <c r="C30" s="31" t="s">
        <v>1125</v>
      </c>
      <c r="D30" s="32">
        <v>1086</v>
      </c>
    </row>
    <row r="31" ht="18" customHeight="1" spans="1:4">
      <c r="A31" s="33" t="s">
        <v>1126</v>
      </c>
      <c r="B31" s="34">
        <v>415</v>
      </c>
      <c r="C31" s="35" t="s">
        <v>1127</v>
      </c>
      <c r="D31" s="36">
        <v>985</v>
      </c>
    </row>
    <row r="32" ht="18" customHeight="1" spans="1:4">
      <c r="A32" s="33" t="s">
        <v>1128</v>
      </c>
      <c r="B32" s="34">
        <v>51</v>
      </c>
      <c r="C32" s="35" t="s">
        <v>1129</v>
      </c>
      <c r="D32" s="36">
        <v>52</v>
      </c>
    </row>
    <row r="33" ht="18" customHeight="1" spans="1:4">
      <c r="A33" s="33" t="s">
        <v>1130</v>
      </c>
      <c r="B33" s="34">
        <v>65</v>
      </c>
      <c r="C33" s="35" t="s">
        <v>1131</v>
      </c>
      <c r="D33" s="36">
        <v>48</v>
      </c>
    </row>
    <row r="34" ht="18" customHeight="1" spans="1:4">
      <c r="A34" s="33" t="s">
        <v>1132</v>
      </c>
      <c r="B34" s="34">
        <v>261</v>
      </c>
      <c r="C34" s="35" t="s">
        <v>1133</v>
      </c>
      <c r="D34" s="36">
        <v>1</v>
      </c>
    </row>
    <row r="35" ht="18" customHeight="1" spans="1:4">
      <c r="A35" s="33" t="s">
        <v>1134</v>
      </c>
      <c r="B35" s="34">
        <v>7</v>
      </c>
      <c r="C35" s="35"/>
      <c r="D35" s="36"/>
    </row>
    <row r="36" ht="18" customHeight="1" spans="1:4">
      <c r="A36" s="24" t="s">
        <v>1135</v>
      </c>
      <c r="B36" s="25">
        <v>0</v>
      </c>
      <c r="C36" s="24" t="s">
        <v>1136</v>
      </c>
      <c r="D36" s="25">
        <v>0</v>
      </c>
    </row>
    <row r="37" ht="18" customHeight="1" spans="1:4">
      <c r="A37" s="26" t="s">
        <v>1137</v>
      </c>
      <c r="B37" s="9"/>
      <c r="C37" s="27" t="s">
        <v>1138</v>
      </c>
      <c r="D37" s="9"/>
    </row>
    <row r="38" ht="18" customHeight="1" spans="1:4">
      <c r="A38" s="26" t="s">
        <v>1139</v>
      </c>
      <c r="B38" s="9"/>
      <c r="C38" s="27" t="s">
        <v>1140</v>
      </c>
      <c r="D38" s="9"/>
    </row>
    <row r="39" ht="18" customHeight="1" spans="1:4">
      <c r="A39" s="26" t="s">
        <v>1141</v>
      </c>
      <c r="B39" s="9"/>
      <c r="C39" s="27" t="s">
        <v>1142</v>
      </c>
      <c r="D39" s="9"/>
    </row>
    <row r="40" s="17" customFormat="1" ht="18" customHeight="1" spans="1:4">
      <c r="A40" s="26" t="s">
        <v>1143</v>
      </c>
      <c r="B40" s="9"/>
      <c r="C40" s="27" t="s">
        <v>1144</v>
      </c>
      <c r="D40" s="9"/>
    </row>
    <row r="41" ht="18" customHeight="1" spans="1:4">
      <c r="A41" s="26" t="s">
        <v>1122</v>
      </c>
      <c r="B41" s="9"/>
      <c r="C41" s="27" t="s">
        <v>1145</v>
      </c>
      <c r="D41" s="9"/>
    </row>
    <row r="42" ht="18" customHeight="1" spans="1:4">
      <c r="A42" s="24" t="s">
        <v>1146</v>
      </c>
      <c r="B42" s="25">
        <v>0</v>
      </c>
      <c r="C42" s="24" t="s">
        <v>1147</v>
      </c>
      <c r="D42" s="25">
        <v>0</v>
      </c>
    </row>
    <row r="43" ht="18" customHeight="1" spans="1:4">
      <c r="A43" s="26" t="s">
        <v>1094</v>
      </c>
      <c r="B43" s="9"/>
      <c r="C43" s="26" t="s">
        <v>1148</v>
      </c>
      <c r="D43" s="9"/>
    </row>
    <row r="44" ht="18" customHeight="1" spans="1:4">
      <c r="A44" s="26" t="s">
        <v>1096</v>
      </c>
      <c r="B44" s="9"/>
      <c r="C44" s="26" t="s">
        <v>1149</v>
      </c>
      <c r="D44" s="9"/>
    </row>
    <row r="45" ht="18" customHeight="1" spans="1:4">
      <c r="A45" s="27" t="s">
        <v>1130</v>
      </c>
      <c r="B45" s="9"/>
      <c r="C45" s="26" t="s">
        <v>1099</v>
      </c>
      <c r="D45" s="9"/>
    </row>
    <row r="46" ht="18" customHeight="1" spans="1:4">
      <c r="A46" s="27" t="s">
        <v>1134</v>
      </c>
      <c r="B46" s="9"/>
      <c r="C46" s="26" t="s">
        <v>1150</v>
      </c>
      <c r="D46" s="9"/>
    </row>
    <row r="47" ht="18" customHeight="1" spans="1:4">
      <c r="A47" s="27" t="s">
        <v>1151</v>
      </c>
      <c r="B47" s="9"/>
      <c r="C47" s="26" t="s">
        <v>1152</v>
      </c>
      <c r="D47" s="9"/>
    </row>
    <row r="48" ht="18" customHeight="1" spans="1:4">
      <c r="A48" s="26" t="s">
        <v>1107</v>
      </c>
      <c r="B48" s="9"/>
      <c r="C48" s="26" t="s">
        <v>1153</v>
      </c>
      <c r="D48" s="9"/>
    </row>
    <row r="49" s="17" customFormat="1" ht="18" customHeight="1" spans="1:4">
      <c r="A49" s="27"/>
      <c r="B49" s="9"/>
      <c r="C49" s="26" t="s">
        <v>1154</v>
      </c>
      <c r="D49" s="9"/>
    </row>
    <row r="50" ht="18" customHeight="1" spans="1:4">
      <c r="A50" s="27"/>
      <c r="B50" s="9"/>
      <c r="C50" s="26" t="s">
        <v>1155</v>
      </c>
      <c r="D50" s="9"/>
    </row>
    <row r="51" ht="18" customHeight="1" spans="1:4">
      <c r="A51" s="24" t="s">
        <v>1156</v>
      </c>
      <c r="B51" s="25">
        <v>0</v>
      </c>
      <c r="C51" s="24" t="s">
        <v>1157</v>
      </c>
      <c r="D51" s="25">
        <v>0</v>
      </c>
    </row>
    <row r="52" ht="18" customHeight="1" spans="1:4">
      <c r="A52" s="27" t="s">
        <v>1158</v>
      </c>
      <c r="B52" s="9"/>
      <c r="C52" s="27" t="s">
        <v>1159</v>
      </c>
      <c r="D52" s="9"/>
    </row>
    <row r="53" ht="18" customHeight="1" spans="1:4">
      <c r="A53" s="27" t="s">
        <v>1132</v>
      </c>
      <c r="B53" s="9"/>
      <c r="C53" s="27" t="s">
        <v>1160</v>
      </c>
      <c r="D53" s="9"/>
    </row>
    <row r="54" ht="18" customHeight="1" spans="1:4">
      <c r="A54" s="27" t="s">
        <v>1130</v>
      </c>
      <c r="B54" s="9"/>
      <c r="C54" s="27" t="s">
        <v>1161</v>
      </c>
      <c r="D54" s="9"/>
    </row>
    <row r="55" s="17" customFormat="1" ht="18" customHeight="1" spans="1:4">
      <c r="A55" s="27" t="s">
        <v>1143</v>
      </c>
      <c r="B55" s="9"/>
      <c r="C55" s="27"/>
      <c r="D55" s="9"/>
    </row>
    <row r="56" ht="18" customHeight="1" spans="1:4">
      <c r="A56" s="27"/>
      <c r="B56" s="9"/>
      <c r="C56" s="27"/>
      <c r="D56" s="9"/>
    </row>
    <row r="57" ht="18" customHeight="1" spans="1:4">
      <c r="A57" s="22" t="s">
        <v>868</v>
      </c>
      <c r="B57" s="25">
        <v>1691</v>
      </c>
      <c r="C57" s="22" t="s">
        <v>869</v>
      </c>
      <c r="D57" s="25">
        <v>1086</v>
      </c>
    </row>
    <row r="58" ht="18" customHeight="1" spans="1:4">
      <c r="A58" s="27" t="s">
        <v>1045</v>
      </c>
      <c r="B58" s="9">
        <v>4241</v>
      </c>
      <c r="C58" s="27" t="s">
        <v>65</v>
      </c>
      <c r="D58" s="9">
        <v>4846</v>
      </c>
    </row>
    <row r="59" ht="18" customHeight="1" spans="1:4">
      <c r="A59" s="27"/>
      <c r="B59" s="9"/>
      <c r="C59" s="27"/>
      <c r="D59" s="9"/>
    </row>
    <row r="60" ht="18" customHeight="1" spans="1:4">
      <c r="A60" s="22" t="s">
        <v>70</v>
      </c>
      <c r="B60" s="25">
        <v>5932</v>
      </c>
      <c r="C60" s="22" t="s">
        <v>71</v>
      </c>
      <c r="D60" s="25">
        <v>5932</v>
      </c>
    </row>
    <row r="62" ht="14.25" spans="1:4">
      <c r="A62" s="20"/>
      <c r="B62" s="20"/>
      <c r="C62" s="20"/>
      <c r="D62" s="37"/>
    </row>
  </sheetData>
  <mergeCells count="2">
    <mergeCell ref="A2:D2"/>
    <mergeCell ref="E5:E7"/>
  </mergeCells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II23"/>
  <sheetViews>
    <sheetView workbookViewId="0">
      <selection activeCell="B17" sqref="B17"/>
    </sheetView>
  </sheetViews>
  <sheetFormatPr defaultColWidth="10" defaultRowHeight="24.95" customHeight="1"/>
  <cols>
    <col min="1" max="1" width="46.125" style="1" customWidth="1"/>
    <col min="2" max="2" width="17.5" style="1" customWidth="1"/>
    <col min="3" max="3" width="15.625" style="1" customWidth="1"/>
    <col min="4" max="4" width="13.25" style="1" customWidth="1"/>
    <col min="5" max="5" width="10.5" style="1" customWidth="1"/>
    <col min="6" max="16384" width="10" style="1"/>
  </cols>
  <sheetData>
    <row r="1" customHeight="1" spans="1:1">
      <c r="A1" s="2" t="s">
        <v>1162</v>
      </c>
    </row>
    <row r="2" customHeight="1" spans="1:4">
      <c r="A2" s="3" t="s">
        <v>1163</v>
      </c>
      <c r="B2" s="4"/>
      <c r="C2" s="3"/>
      <c r="D2" s="3"/>
    </row>
    <row r="3" ht="20.25" customHeight="1" spans="4:4">
      <c r="D3" s="5" t="s">
        <v>122</v>
      </c>
    </row>
    <row r="4" ht="34.5" customHeight="1" spans="1:4">
      <c r="A4" s="6" t="s">
        <v>106</v>
      </c>
      <c r="B4" s="6" t="s">
        <v>88</v>
      </c>
      <c r="C4" s="6" t="s">
        <v>89</v>
      </c>
      <c r="D4" s="6" t="s">
        <v>1164</v>
      </c>
    </row>
    <row r="5" customHeight="1" spans="1:4">
      <c r="A5" s="7" t="s">
        <v>1165</v>
      </c>
      <c r="B5" s="8"/>
      <c r="C5" s="8"/>
      <c r="D5" s="7"/>
    </row>
    <row r="6" customHeight="1" spans="1:4">
      <c r="A6" s="7" t="s">
        <v>1166</v>
      </c>
      <c r="B6" s="8"/>
      <c r="C6" s="8"/>
      <c r="D6" s="7"/>
    </row>
    <row r="7" customHeight="1" spans="1:6">
      <c r="A7" s="7" t="s">
        <v>1167</v>
      </c>
      <c r="B7" s="9">
        <v>507</v>
      </c>
      <c r="C7" s="9">
        <v>604</v>
      </c>
      <c r="D7" s="10">
        <v>119</v>
      </c>
      <c r="E7" s="11"/>
      <c r="F7" s="11"/>
    </row>
    <row r="8" customHeight="1" spans="1:4">
      <c r="A8" s="7" t="s">
        <v>1168</v>
      </c>
      <c r="B8" s="9">
        <v>4241</v>
      </c>
      <c r="C8" s="9">
        <v>4846</v>
      </c>
      <c r="D8" s="10">
        <v>114</v>
      </c>
    </row>
    <row r="9" customHeight="1" spans="1:4">
      <c r="A9" s="7" t="s">
        <v>1169</v>
      </c>
      <c r="B9" s="12"/>
      <c r="C9" s="9"/>
      <c r="D9" s="13"/>
    </row>
    <row r="10" customHeight="1" spans="1:4">
      <c r="A10" s="7" t="s">
        <v>1170</v>
      </c>
      <c r="B10" s="12"/>
      <c r="C10" s="9"/>
      <c r="D10" s="13"/>
    </row>
    <row r="11" customHeight="1" spans="1:4">
      <c r="A11" s="7" t="s">
        <v>1171</v>
      </c>
      <c r="B11" s="12"/>
      <c r="C11" s="12"/>
      <c r="D11" s="13"/>
    </row>
    <row r="12" customHeight="1" spans="1:8">
      <c r="A12" s="7" t="s">
        <v>1172</v>
      </c>
      <c r="B12" s="12"/>
      <c r="C12" s="12"/>
      <c r="D12" s="13"/>
      <c r="H12" s="2"/>
    </row>
    <row r="13" customHeight="1" spans="1:4">
      <c r="A13" s="7" t="s">
        <v>1173</v>
      </c>
      <c r="B13" s="8"/>
      <c r="C13" s="8"/>
      <c r="D13" s="7"/>
    </row>
    <row r="14" customHeight="1" spans="1:4">
      <c r="A14" s="7" t="s">
        <v>1174</v>
      </c>
      <c r="B14" s="8"/>
      <c r="C14" s="8"/>
      <c r="D14" s="7"/>
    </row>
    <row r="15" customHeight="1" spans="1:4">
      <c r="A15" s="7" t="s">
        <v>1175</v>
      </c>
      <c r="B15" s="8"/>
      <c r="C15" s="8"/>
      <c r="D15" s="7"/>
    </row>
    <row r="16" customHeight="1" spans="1:4">
      <c r="A16" s="7" t="s">
        <v>1176</v>
      </c>
      <c r="B16" s="8"/>
      <c r="C16" s="8"/>
      <c r="D16" s="7"/>
    </row>
    <row r="17" customHeight="1" spans="1:4">
      <c r="A17" s="7" t="s">
        <v>1177</v>
      </c>
      <c r="B17" s="8"/>
      <c r="C17" s="8"/>
      <c r="D17" s="7"/>
    </row>
    <row r="18" customHeight="1" spans="1:4">
      <c r="A18" s="7" t="s">
        <v>1178</v>
      </c>
      <c r="B18" s="8"/>
      <c r="C18" s="8"/>
      <c r="D18" s="7"/>
    </row>
    <row r="19" customHeight="1" spans="1:4">
      <c r="A19" s="7" t="s">
        <v>1179</v>
      </c>
      <c r="B19" s="9"/>
      <c r="C19" s="9"/>
      <c r="D19" s="13"/>
    </row>
    <row r="20" customHeight="1" spans="1:4">
      <c r="A20" s="7" t="s">
        <v>1180</v>
      </c>
      <c r="B20" s="9"/>
      <c r="C20" s="9"/>
      <c r="D20" s="13"/>
    </row>
    <row r="21" customHeight="1" spans="1:4">
      <c r="A21" s="7"/>
      <c r="B21" s="8"/>
      <c r="C21" s="8"/>
      <c r="D21" s="7"/>
    </row>
    <row r="22" customHeight="1" spans="1:4">
      <c r="A22" s="14" t="s">
        <v>1181</v>
      </c>
      <c r="B22" s="15">
        <v>507</v>
      </c>
      <c r="C22" s="15">
        <v>604</v>
      </c>
      <c r="D22" s="16">
        <v>119</v>
      </c>
    </row>
    <row r="23" customHeight="1" spans="1:4">
      <c r="A23" s="14" t="s">
        <v>1182</v>
      </c>
      <c r="B23" s="15">
        <v>4241</v>
      </c>
      <c r="C23" s="15">
        <v>4846</v>
      </c>
      <c r="D23" s="16">
        <v>114</v>
      </c>
    </row>
  </sheetData>
  <mergeCells count="61">
    <mergeCell ref="A2:D2"/>
    <mergeCell ref="F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HD2:HG2"/>
    <mergeCell ref="HH2:HK2"/>
    <mergeCell ref="HL2:HO2"/>
    <mergeCell ref="HP2:HS2"/>
    <mergeCell ref="HT2:HW2"/>
    <mergeCell ref="HX2:IA2"/>
    <mergeCell ref="IB2:IE2"/>
    <mergeCell ref="IF2:II2"/>
  </mergeCell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1" master=""/>
  <rangeList sheetStid="4" master=""/>
  <rangeList sheetStid="5" master=""/>
  <rangeList sheetStid="6" master=""/>
  <rangeList sheetStid="32" master=""/>
  <rangeList sheetStid="7" master="">
    <arrUserId title="区域14" rangeCreator="" othersAccessPermission="edit"/>
    <arrUserId title="区域13" rangeCreator="" othersAccessPermission="edit"/>
    <arrUserId title="区域12" rangeCreator="" othersAccessPermission="edit"/>
    <arrUserId title="区域11" rangeCreator="" othersAccessPermission="edit"/>
    <arrUserId title="区域10" rangeCreator="" othersAccessPermission="edit"/>
    <arrUserId title="区域9" rangeCreator="" othersAccessPermission="edit"/>
    <arrUserId title="区域8" rangeCreator="" othersAccessPermission="edit"/>
    <arrUserId title="区域7" rangeCreator="" othersAccessPermission="edit"/>
    <arrUserId title="区域6" rangeCreator="" othersAccessPermission="edit"/>
    <arrUserId title="区域5" rangeCreator="" othersAccessPermission="edit"/>
    <arrUserId title="区域4" rangeCreator="" othersAccessPermission="edit"/>
    <arrUserId title="区域3" rangeCreator="" othersAccessPermission="edit"/>
    <arrUserId title="区域2" rangeCreator="" othersAccessPermission="edit"/>
    <arrUserId title="区域1" rangeCreator="" othersAccessPermission="edit"/>
  </rangeList>
  <rangeList sheetStid="8" master=""/>
  <rangeList sheetStid="33" master=""/>
  <rangeList sheetStid="34" master=""/>
  <rangeList sheetStid="44" master=""/>
  <rangeList sheetStid="35" master=""/>
  <rangeList sheetStid="10" master=""/>
  <rangeList sheetStid="37" master=""/>
  <rangeList sheetStid="38" master="">
    <arrUserId title="区域1_1" rangeCreator="" othersAccessPermission="edit"/>
    <arrUserId title="区域2_1" rangeCreator="" othersAccessPermission="edit"/>
    <arrUserId title="区域2" rangeCreator="" othersAccessPermission="edit"/>
    <arrUserId title="区域1_1_1" rangeCreator="" othersAccessPermission="edit"/>
    <arrUserId title="区域1_2" rangeCreator="" othersAccessPermission="edit"/>
    <arrUserId title="区域2_1_1" rangeCreator="" othersAccessPermission="edit"/>
    <arrUserId title="区域1" rangeCreator="" othersAccessPermission="edit"/>
  </rangeList>
  <rangeList sheetStid="11" master=""/>
  <rangeList sheetStid="15" master="">
    <arrUserId title="区域1_1" rangeCreator="" othersAccessPermission="edit"/>
  </rangeList>
  <rangeList sheetStid="16" master="">
    <arrUserId title="区域1_1" rangeCreator="" othersAccessPermission="edit"/>
  </rangeList>
  <rangeList sheetStid="17" master=""/>
  <rangeList sheetStid="39" master=""/>
  <rangeList sheetStid="40" master=""/>
  <rangeList sheetStid="18" master=""/>
  <rangeList sheetStid="41" master=""/>
  <rangeList sheetStid="42" master=""/>
  <rangeList sheetStid="43" master=""/>
  <rangeList sheetStid="23" master=""/>
  <rangeList sheetStid="24" master=""/>
  <rangeList sheetStid="29" master=""/>
  <rangeList sheetStid="30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1.2023年高新区一般公共预算收支情况总表</vt:lpstr>
      <vt:lpstr>2.2023年高新区一般公共预算收支平衡表</vt:lpstr>
      <vt:lpstr>3.2023年高新区一般公共预算收入预算表</vt:lpstr>
      <vt:lpstr>4.2023年高新区一般公共预算支出预算表</vt:lpstr>
      <vt:lpstr>5.2023年高新区一般公共预算支出预算总表</vt:lpstr>
      <vt:lpstr>6.2023年高新区一般公共预算支出预算明细表</vt:lpstr>
      <vt:lpstr>7.2023年高新区一般公共预算基本支出预算</vt:lpstr>
      <vt:lpstr>8.2023年市对高新区税收返还和转移支付预算表</vt:lpstr>
      <vt:lpstr>9.2023年高新区一般公共预算“三公”经费预算汇总表</vt:lpstr>
      <vt:lpstr>10.2023年市对高新区税收返还和转移支付预算表</vt:lpstr>
      <vt:lpstr>11.2023年高新区基本建设支出预算表</vt:lpstr>
      <vt:lpstr>12.2022年和2023年高新区政府一般债务余额情况表</vt:lpstr>
      <vt:lpstr>13.2022年地方政府一般债务分地区限额表</vt:lpstr>
      <vt:lpstr>14.2023年高新区政府性基金收支预算总表</vt:lpstr>
      <vt:lpstr>15.2023年高新区基金收支预算平衡表</vt:lpstr>
      <vt:lpstr>16.2023年高新区政府性基金收入预算表</vt:lpstr>
      <vt:lpstr>17.2023年高新区政府性基金支出预算表</vt:lpstr>
      <vt:lpstr>18.2023年高新区政府性基金支出预算明细表</vt:lpstr>
      <vt:lpstr>19.2023年市对高新区政府性基金转移支付预算表</vt:lpstr>
      <vt:lpstr>20.2023年市高新区政府性基金转移支付预算表（分地区）</vt:lpstr>
      <vt:lpstr>21.2022-2023年高新区政府专项债务余额情况表</vt:lpstr>
      <vt:lpstr>22.2022年和2023年政府专项债务分地区限额余额情况表</vt:lpstr>
      <vt:lpstr>23.2023年高新区国有资本经营收支预算总表</vt:lpstr>
      <vt:lpstr>24.2023年高新区国有资本经营收支预算平衡表</vt:lpstr>
      <vt:lpstr>25.2023年高新区国有资本收入预算表</vt:lpstr>
      <vt:lpstr>26.2023年高新区国有资本支出预算表</vt:lpstr>
      <vt:lpstr>27.2023年高新区社会保险基金收支预算总表</vt:lpstr>
      <vt:lpstr>28.2023年高新区社会保险基金结余预算表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2023-01-17T02:58:42Z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6F3CF66B9E4248A9AE5B5BA0E32C0635</vt:lpwstr>
  </property>
</Properties>
</file>